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780FD3A0-A2A1-4EDC-859D-C779D08C4916}" xr6:coauthVersionLast="47" xr6:coauthVersionMax="47" xr10:uidLastSave="{00000000-0000-0000-0000-000000000000}"/>
  <bookViews>
    <workbookView xWindow="-120" yWindow="-120" windowWidth="38640" windowHeight="21120" activeTab="1" xr2:uid="{00000000-000D-0000-FFFF-FFFF00000000}"/>
  </bookViews>
  <sheets>
    <sheet name="PODATKI O PODJETJU" sheetId="3" r:id="rId1"/>
    <sheet name="TEKMOVALCI" sheetId="5" r:id="rId2"/>
    <sheet name="NAVIJAČI in REKREATIVCI" sheetId="8" r:id="rId3"/>
    <sheet name="STROKOVNI POSVET" sheetId="13" r:id="rId4"/>
    <sheet name="-izračun stroškov" sheetId="11" r:id="rId5"/>
    <sheet name="pomozni" sheetId="12" state="hidden" r:id="rId6"/>
    <sheet name="pomozni2" sheetId="16" state="hidden" r:id="rId7"/>
  </sheets>
  <definedNames>
    <definedName name="Ime_podjetja" localSheetId="3">#REF!</definedName>
    <definedName name="Ime_podjetja">#REF!</definedName>
    <definedName name="NaslovStolpca1" localSheetId="3">#REF!</definedName>
    <definedName name="NaslovStolpca1">#REF!</definedName>
    <definedName name="StolpecObmočjeNaslova1..E13.1" localSheetId="3">#REF!</definedName>
    <definedName name="StolpecObmočjeNaslova1..E13.1">#REF!</definedName>
    <definedName name="VrsticaObmočjeNaslova1..E5" localSheetId="3">#REF!</definedName>
    <definedName name="VrsticaObmočjeNaslova1..E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1" l="1"/>
  <c r="M4" i="16"/>
  <c r="F4" i="16"/>
  <c r="H4" i="16" s="1"/>
  <c r="F5" i="16"/>
  <c r="H5" i="16" s="1"/>
  <c r="F6" i="16"/>
  <c r="H6" i="16" s="1"/>
  <c r="F7" i="16"/>
  <c r="H7" i="16" s="1"/>
  <c r="F8" i="16"/>
  <c r="G8" i="16" s="1"/>
  <c r="F9" i="16"/>
  <c r="H9" i="16" s="1"/>
  <c r="F10" i="16"/>
  <c r="G10" i="16" s="1"/>
  <c r="F11" i="16"/>
  <c r="G11" i="16" s="1"/>
  <c r="F12" i="16"/>
  <c r="H12" i="16" s="1"/>
  <c r="F3" i="16"/>
  <c r="H3" i="16" s="1"/>
  <c r="B2" i="16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1" i="16"/>
  <c r="G9" i="16" l="1"/>
  <c r="G7" i="16"/>
  <c r="H11" i="16"/>
  <c r="G12" i="16"/>
  <c r="H10" i="16"/>
  <c r="H8" i="16"/>
  <c r="G6" i="16"/>
  <c r="G3" i="16"/>
  <c r="C168" i="12"/>
  <c r="A167" i="16" s="1"/>
  <c r="C169" i="12"/>
  <c r="A168" i="16" s="1"/>
  <c r="C170" i="12"/>
  <c r="A169" i="16" s="1"/>
  <c r="C171" i="12"/>
  <c r="A170" i="16" s="1"/>
  <c r="C172" i="12"/>
  <c r="A171" i="16" s="1"/>
  <c r="C173" i="12"/>
  <c r="A172" i="16" s="1"/>
  <c r="C174" i="12"/>
  <c r="A173" i="16" s="1"/>
  <c r="C175" i="12"/>
  <c r="A174" i="16" s="1"/>
  <c r="C176" i="12"/>
  <c r="A175" i="16" s="1"/>
  <c r="C177" i="12"/>
  <c r="A176" i="16" s="1"/>
  <c r="C178" i="12"/>
  <c r="A177" i="16" s="1"/>
  <c r="C179" i="12"/>
  <c r="A178" i="16" s="1"/>
  <c r="C180" i="12"/>
  <c r="A179" i="16" s="1"/>
  <c r="C181" i="12"/>
  <c r="A180" i="16" s="1"/>
  <c r="C153" i="12"/>
  <c r="A152" i="16" s="1"/>
  <c r="C154" i="12"/>
  <c r="A153" i="16" s="1"/>
  <c r="C155" i="12"/>
  <c r="A154" i="16" s="1"/>
  <c r="C156" i="12"/>
  <c r="A155" i="16" s="1"/>
  <c r="C157" i="12"/>
  <c r="A156" i="16" s="1"/>
  <c r="C158" i="12"/>
  <c r="A157" i="16" s="1"/>
  <c r="C159" i="12"/>
  <c r="A158" i="16" s="1"/>
  <c r="C160" i="12"/>
  <c r="A159" i="16" s="1"/>
  <c r="C161" i="12"/>
  <c r="A160" i="16" s="1"/>
  <c r="C162" i="12"/>
  <c r="A161" i="16" s="1"/>
  <c r="C163" i="12"/>
  <c r="A162" i="16" s="1"/>
  <c r="C164" i="12"/>
  <c r="A163" i="16" s="1"/>
  <c r="C165" i="12"/>
  <c r="A164" i="16" s="1"/>
  <c r="C166" i="12"/>
  <c r="A165" i="16" s="1"/>
  <c r="C138" i="12"/>
  <c r="A137" i="16" s="1"/>
  <c r="C139" i="12"/>
  <c r="A138" i="16" s="1"/>
  <c r="C140" i="12"/>
  <c r="A139" i="16" s="1"/>
  <c r="C141" i="12"/>
  <c r="A140" i="16" s="1"/>
  <c r="C142" i="12"/>
  <c r="A141" i="16" s="1"/>
  <c r="C143" i="12"/>
  <c r="A142" i="16" s="1"/>
  <c r="C144" i="12"/>
  <c r="A143" i="16" s="1"/>
  <c r="C145" i="12"/>
  <c r="A144" i="16" s="1"/>
  <c r="C146" i="12"/>
  <c r="A145" i="16" s="1"/>
  <c r="C147" i="12"/>
  <c r="A146" i="16" s="1"/>
  <c r="C148" i="12"/>
  <c r="A147" i="16" s="1"/>
  <c r="C149" i="12"/>
  <c r="A148" i="16" s="1"/>
  <c r="C150" i="12"/>
  <c r="A149" i="16" s="1"/>
  <c r="C151" i="12"/>
  <c r="A150" i="16" s="1"/>
  <c r="C123" i="12"/>
  <c r="A122" i="16" s="1"/>
  <c r="C124" i="12"/>
  <c r="A123" i="16" s="1"/>
  <c r="C125" i="12"/>
  <c r="A124" i="16" s="1"/>
  <c r="C126" i="12"/>
  <c r="A125" i="16" s="1"/>
  <c r="C127" i="12"/>
  <c r="A126" i="16" s="1"/>
  <c r="C128" i="12"/>
  <c r="A127" i="16" s="1"/>
  <c r="C129" i="12"/>
  <c r="A128" i="16" s="1"/>
  <c r="C130" i="12"/>
  <c r="A129" i="16" s="1"/>
  <c r="C131" i="12"/>
  <c r="A130" i="16" s="1"/>
  <c r="C132" i="12"/>
  <c r="A131" i="16" s="1"/>
  <c r="C133" i="12"/>
  <c r="A132" i="16" s="1"/>
  <c r="C134" i="12"/>
  <c r="A133" i="16" s="1"/>
  <c r="C135" i="12"/>
  <c r="A134" i="16" s="1"/>
  <c r="C136" i="12"/>
  <c r="A135" i="16" s="1"/>
  <c r="C108" i="12"/>
  <c r="A107" i="16" s="1"/>
  <c r="C109" i="12"/>
  <c r="A108" i="16" s="1"/>
  <c r="C110" i="12"/>
  <c r="A109" i="16" s="1"/>
  <c r="C111" i="12"/>
  <c r="A110" i="16" s="1"/>
  <c r="C112" i="12"/>
  <c r="A111" i="16" s="1"/>
  <c r="C113" i="12"/>
  <c r="A112" i="16" s="1"/>
  <c r="C114" i="12"/>
  <c r="A113" i="16" s="1"/>
  <c r="C115" i="12"/>
  <c r="A114" i="16" s="1"/>
  <c r="C116" i="12"/>
  <c r="A115" i="16" s="1"/>
  <c r="C117" i="12"/>
  <c r="A116" i="16" s="1"/>
  <c r="C118" i="12"/>
  <c r="A117" i="16" s="1"/>
  <c r="C119" i="12"/>
  <c r="A118" i="16" s="1"/>
  <c r="C120" i="12"/>
  <c r="A119" i="16" s="1"/>
  <c r="C121" i="12"/>
  <c r="A120" i="16" s="1"/>
  <c r="C93" i="12"/>
  <c r="A92" i="16" s="1"/>
  <c r="C94" i="12"/>
  <c r="A93" i="16" s="1"/>
  <c r="C95" i="12"/>
  <c r="A94" i="16" s="1"/>
  <c r="C96" i="12"/>
  <c r="A95" i="16" s="1"/>
  <c r="C97" i="12"/>
  <c r="A96" i="16" s="1"/>
  <c r="C98" i="12"/>
  <c r="A97" i="16" s="1"/>
  <c r="C99" i="12"/>
  <c r="A98" i="16" s="1"/>
  <c r="C100" i="12"/>
  <c r="A99" i="16" s="1"/>
  <c r="C101" i="12"/>
  <c r="A100" i="16" s="1"/>
  <c r="C102" i="12"/>
  <c r="A101" i="16" s="1"/>
  <c r="C103" i="12"/>
  <c r="A102" i="16" s="1"/>
  <c r="C104" i="12"/>
  <c r="A103" i="16" s="1"/>
  <c r="C105" i="12"/>
  <c r="A104" i="16" s="1"/>
  <c r="C106" i="12"/>
  <c r="A105" i="16" s="1"/>
  <c r="C78" i="12"/>
  <c r="A77" i="16" s="1"/>
  <c r="C79" i="12"/>
  <c r="A78" i="16" s="1"/>
  <c r="C80" i="12"/>
  <c r="A79" i="16" s="1"/>
  <c r="C81" i="12"/>
  <c r="A80" i="16" s="1"/>
  <c r="C82" i="12"/>
  <c r="A81" i="16" s="1"/>
  <c r="C83" i="12"/>
  <c r="A82" i="16" s="1"/>
  <c r="C84" i="12"/>
  <c r="A83" i="16" s="1"/>
  <c r="C85" i="12"/>
  <c r="A84" i="16" s="1"/>
  <c r="C86" i="12"/>
  <c r="A85" i="16" s="1"/>
  <c r="C87" i="12"/>
  <c r="A86" i="16" s="1"/>
  <c r="C88" i="12"/>
  <c r="A87" i="16" s="1"/>
  <c r="C89" i="12"/>
  <c r="A88" i="16" s="1"/>
  <c r="C90" i="12"/>
  <c r="A89" i="16" s="1"/>
  <c r="C91" i="12"/>
  <c r="A90" i="16" s="1"/>
  <c r="C63" i="12"/>
  <c r="A62" i="16" s="1"/>
  <c r="C64" i="12"/>
  <c r="A63" i="16" s="1"/>
  <c r="C65" i="12"/>
  <c r="A64" i="16" s="1"/>
  <c r="C66" i="12"/>
  <c r="A65" i="16" s="1"/>
  <c r="C67" i="12"/>
  <c r="A66" i="16" s="1"/>
  <c r="C68" i="12"/>
  <c r="A67" i="16" s="1"/>
  <c r="C69" i="12"/>
  <c r="A68" i="16" s="1"/>
  <c r="C70" i="12"/>
  <c r="A69" i="16" s="1"/>
  <c r="C71" i="12"/>
  <c r="A70" i="16" s="1"/>
  <c r="C72" i="12"/>
  <c r="A71" i="16" s="1"/>
  <c r="C73" i="12"/>
  <c r="A72" i="16" s="1"/>
  <c r="C74" i="12"/>
  <c r="A73" i="16" s="1"/>
  <c r="C75" i="12"/>
  <c r="A74" i="16" s="1"/>
  <c r="C76" i="12"/>
  <c r="A75" i="16" s="1"/>
  <c r="C48" i="12"/>
  <c r="A47" i="16" s="1"/>
  <c r="C49" i="12"/>
  <c r="A48" i="16" s="1"/>
  <c r="C50" i="12"/>
  <c r="A49" i="16" s="1"/>
  <c r="C51" i="12"/>
  <c r="A50" i="16" s="1"/>
  <c r="C52" i="12"/>
  <c r="A51" i="16" s="1"/>
  <c r="C53" i="12"/>
  <c r="A52" i="16" s="1"/>
  <c r="C54" i="12"/>
  <c r="A53" i="16" s="1"/>
  <c r="C55" i="12"/>
  <c r="A54" i="16" s="1"/>
  <c r="C56" i="12"/>
  <c r="A55" i="16" s="1"/>
  <c r="C57" i="12"/>
  <c r="A56" i="16" s="1"/>
  <c r="C58" i="12"/>
  <c r="A57" i="16" s="1"/>
  <c r="C59" i="12"/>
  <c r="A58" i="16" s="1"/>
  <c r="C60" i="12"/>
  <c r="A59" i="16" s="1"/>
  <c r="C61" i="12"/>
  <c r="A60" i="16" s="1"/>
  <c r="C33" i="12"/>
  <c r="A32" i="16" s="1"/>
  <c r="C34" i="12"/>
  <c r="A33" i="16" s="1"/>
  <c r="C35" i="12"/>
  <c r="A34" i="16" s="1"/>
  <c r="C36" i="12"/>
  <c r="A35" i="16" s="1"/>
  <c r="C37" i="12"/>
  <c r="A36" i="16" s="1"/>
  <c r="C38" i="12"/>
  <c r="A37" i="16" s="1"/>
  <c r="C39" i="12"/>
  <c r="A38" i="16" s="1"/>
  <c r="C40" i="12"/>
  <c r="A39" i="16" s="1"/>
  <c r="C41" i="12"/>
  <c r="A40" i="16" s="1"/>
  <c r="C42" i="12"/>
  <c r="A41" i="16" s="1"/>
  <c r="C43" i="12"/>
  <c r="A42" i="16" s="1"/>
  <c r="C44" i="12"/>
  <c r="A43" i="16" s="1"/>
  <c r="C45" i="12"/>
  <c r="A44" i="16" s="1"/>
  <c r="C46" i="12"/>
  <c r="A45" i="16" s="1"/>
  <c r="C18" i="12"/>
  <c r="A17" i="16" s="1"/>
  <c r="C19" i="12"/>
  <c r="A18" i="16" s="1"/>
  <c r="C20" i="12"/>
  <c r="A19" i="16" s="1"/>
  <c r="C21" i="12"/>
  <c r="A20" i="16" s="1"/>
  <c r="C22" i="12"/>
  <c r="A21" i="16" s="1"/>
  <c r="C23" i="12"/>
  <c r="A22" i="16" s="1"/>
  <c r="C24" i="12"/>
  <c r="A23" i="16" s="1"/>
  <c r="C25" i="12"/>
  <c r="A24" i="16" s="1"/>
  <c r="C26" i="12"/>
  <c r="A25" i="16" s="1"/>
  <c r="C27" i="12"/>
  <c r="A26" i="16" s="1"/>
  <c r="C28" i="12"/>
  <c r="A27" i="16" s="1"/>
  <c r="C29" i="12"/>
  <c r="A28" i="16" s="1"/>
  <c r="C30" i="12"/>
  <c r="A29" i="16" s="1"/>
  <c r="C31" i="12"/>
  <c r="A30" i="16" s="1"/>
  <c r="C3" i="12"/>
  <c r="A2" i="16" s="1"/>
  <c r="C4" i="12"/>
  <c r="A3" i="16" s="1"/>
  <c r="C5" i="12"/>
  <c r="A4" i="16" s="1"/>
  <c r="C6" i="12"/>
  <c r="A5" i="16" s="1"/>
  <c r="C7" i="12"/>
  <c r="A6" i="16" s="1"/>
  <c r="C8" i="12"/>
  <c r="A7" i="16" s="1"/>
  <c r="C9" i="12"/>
  <c r="A8" i="16" s="1"/>
  <c r="C10" i="12"/>
  <c r="A9" i="16" s="1"/>
  <c r="C11" i="12"/>
  <c r="A10" i="16" s="1"/>
  <c r="C12" i="12"/>
  <c r="A11" i="16" s="1"/>
  <c r="C13" i="12"/>
  <c r="A12" i="16" s="1"/>
  <c r="C14" i="12"/>
  <c r="A13" i="16" s="1"/>
  <c r="C15" i="12"/>
  <c r="A14" i="16" s="1"/>
  <c r="C16" i="12"/>
  <c r="A15" i="16" s="1"/>
  <c r="C167" i="12"/>
  <c r="A166" i="16" s="1"/>
  <c r="C152" i="12"/>
  <c r="A151" i="16" s="1"/>
  <c r="C137" i="12"/>
  <c r="A136" i="16" s="1"/>
  <c r="C122" i="12"/>
  <c r="A121" i="16" s="1"/>
  <c r="C107" i="12"/>
  <c r="A106" i="16" s="1"/>
  <c r="C92" i="12"/>
  <c r="A91" i="16" s="1"/>
  <c r="C77" i="12"/>
  <c r="A76" i="16" s="1"/>
  <c r="C62" i="12"/>
  <c r="A61" i="16" s="1"/>
  <c r="G4" i="16" s="1"/>
  <c r="C47" i="12"/>
  <c r="A46" i="16" s="1"/>
  <c r="C32" i="12"/>
  <c r="A31" i="16" s="1"/>
  <c r="C17" i="12"/>
  <c r="A16" i="16" s="1"/>
  <c r="C2" i="12"/>
  <c r="A1" i="16" s="1"/>
  <c r="K28" i="11"/>
  <c r="M3" i="16" l="1"/>
  <c r="G5" i="16"/>
  <c r="M2" i="16" s="1"/>
  <c r="M5" i="16" s="1"/>
  <c r="D2" i="12"/>
  <c r="D181" i="12"/>
  <c r="D6" i="12"/>
  <c r="D10" i="12"/>
  <c r="D14" i="12"/>
  <c r="D18" i="12"/>
  <c r="D22" i="12"/>
  <c r="D26" i="12"/>
  <c r="D30" i="12"/>
  <c r="D34" i="12"/>
  <c r="D38" i="12"/>
  <c r="D42" i="12"/>
  <c r="D46" i="12"/>
  <c r="D50" i="12"/>
  <c r="D54" i="12"/>
  <c r="D58" i="12"/>
  <c r="D62" i="12"/>
  <c r="D66" i="12"/>
  <c r="D70" i="12"/>
  <c r="D74" i="12"/>
  <c r="D78" i="12"/>
  <c r="D82" i="12"/>
  <c r="D86" i="12"/>
  <c r="D90" i="12"/>
  <c r="D94" i="12"/>
  <c r="D98" i="12"/>
  <c r="D102" i="12"/>
  <c r="D106" i="12"/>
  <c r="D110" i="12"/>
  <c r="D114" i="12"/>
  <c r="D118" i="12"/>
  <c r="D122" i="12"/>
  <c r="D126" i="12"/>
  <c r="D130" i="12"/>
  <c r="D134" i="12"/>
  <c r="D138" i="12"/>
  <c r="D142" i="12"/>
  <c r="D146" i="12"/>
  <c r="D150" i="12"/>
  <c r="D154" i="12"/>
  <c r="D158" i="12"/>
  <c r="D162" i="12"/>
  <c r="D166" i="12"/>
  <c r="D170" i="12"/>
  <c r="D174" i="12"/>
  <c r="D178" i="12"/>
  <c r="D8" i="12"/>
  <c r="D12" i="12"/>
  <c r="D20" i="12"/>
  <c r="D24" i="12"/>
  <c r="D32" i="12"/>
  <c r="D40" i="12"/>
  <c r="D48" i="12"/>
  <c r="D52" i="12"/>
  <c r="D56" i="12"/>
  <c r="D64" i="12"/>
  <c r="D68" i="12"/>
  <c r="D76" i="12"/>
  <c r="D84" i="12"/>
  <c r="D88" i="12"/>
  <c r="D96" i="12"/>
  <c r="D104" i="12"/>
  <c r="D112" i="12"/>
  <c r="D120" i="12"/>
  <c r="D124" i="12"/>
  <c r="D132" i="12"/>
  <c r="D140" i="12"/>
  <c r="D148" i="12"/>
  <c r="D156" i="12"/>
  <c r="D160" i="12"/>
  <c r="D168" i="12"/>
  <c r="D176" i="12"/>
  <c r="D13" i="12"/>
  <c r="D21" i="12"/>
  <c r="D29" i="12"/>
  <c r="D33" i="12"/>
  <c r="D45" i="12"/>
  <c r="D53" i="12"/>
  <c r="D65" i="12"/>
  <c r="D73" i="12"/>
  <c r="D85" i="12"/>
  <c r="D89" i="12"/>
  <c r="D97" i="12"/>
  <c r="D109" i="12"/>
  <c r="D121" i="12"/>
  <c r="D129" i="12"/>
  <c r="D3" i="12"/>
  <c r="D7" i="12"/>
  <c r="D11" i="12"/>
  <c r="D15" i="12"/>
  <c r="D19" i="12"/>
  <c r="D23" i="12"/>
  <c r="D27" i="12"/>
  <c r="D31" i="12"/>
  <c r="D35" i="12"/>
  <c r="D39" i="12"/>
  <c r="D43" i="12"/>
  <c r="D47" i="12"/>
  <c r="D51" i="12"/>
  <c r="D55" i="12"/>
  <c r="D59" i="12"/>
  <c r="D63" i="12"/>
  <c r="D67" i="12"/>
  <c r="D71" i="12"/>
  <c r="D75" i="12"/>
  <c r="D79" i="12"/>
  <c r="D83" i="12"/>
  <c r="D87" i="12"/>
  <c r="D91" i="12"/>
  <c r="D95" i="12"/>
  <c r="D99" i="12"/>
  <c r="D103" i="12"/>
  <c r="D107" i="12"/>
  <c r="D111" i="12"/>
  <c r="D115" i="12"/>
  <c r="D119" i="12"/>
  <c r="D123" i="12"/>
  <c r="D127" i="12"/>
  <c r="D131" i="12"/>
  <c r="D135" i="12"/>
  <c r="D139" i="12"/>
  <c r="D143" i="12"/>
  <c r="D147" i="12"/>
  <c r="D151" i="12"/>
  <c r="D155" i="12"/>
  <c r="D159" i="12"/>
  <c r="D163" i="12"/>
  <c r="D167" i="12"/>
  <c r="D171" i="12"/>
  <c r="D175" i="12"/>
  <c r="D179" i="12"/>
  <c r="D4" i="12"/>
  <c r="D16" i="12"/>
  <c r="D28" i="12"/>
  <c r="D36" i="12"/>
  <c r="D44" i="12"/>
  <c r="D60" i="12"/>
  <c r="D72" i="12"/>
  <c r="D80" i="12"/>
  <c r="D92" i="12"/>
  <c r="D100" i="12"/>
  <c r="D108" i="12"/>
  <c r="D116" i="12"/>
  <c r="D128" i="12"/>
  <c r="D136" i="12"/>
  <c r="D144" i="12"/>
  <c r="D152" i="12"/>
  <c r="D164" i="12"/>
  <c r="D172" i="12"/>
  <c r="D180" i="12"/>
  <c r="D5" i="12"/>
  <c r="D9" i="12"/>
  <c r="D17" i="12"/>
  <c r="D25" i="12"/>
  <c r="D37" i="12"/>
  <c r="D41" i="12"/>
  <c r="D49" i="12"/>
  <c r="D57" i="12"/>
  <c r="D61" i="12"/>
  <c r="D69" i="12"/>
  <c r="D77" i="12"/>
  <c r="D81" i="12"/>
  <c r="D93" i="12"/>
  <c r="D101" i="12"/>
  <c r="D105" i="12"/>
  <c r="D113" i="12"/>
  <c r="D117" i="12"/>
  <c r="D125" i="12"/>
  <c r="D133" i="12"/>
  <c r="D165" i="12"/>
  <c r="D149" i="12"/>
  <c r="D177" i="12"/>
  <c r="D161" i="12"/>
  <c r="D145" i="12"/>
  <c r="D173" i="12"/>
  <c r="D157" i="12"/>
  <c r="D141" i="12"/>
  <c r="D169" i="12"/>
  <c r="D153" i="12"/>
  <c r="D137" i="12"/>
  <c r="K27" i="11" l="1"/>
  <c r="K30" i="11" s="1"/>
  <c r="K32" i="11" s="1"/>
  <c r="K34" i="11" s="1"/>
</calcChain>
</file>

<file path=xl/sharedStrings.xml><?xml version="1.0" encoding="utf-8"?>
<sst xmlns="http://schemas.openxmlformats.org/spreadsheetml/2006/main" count="313" uniqueCount="88">
  <si>
    <t>Št.</t>
  </si>
  <si>
    <t>Ime in Priimek</t>
  </si>
  <si>
    <t>Ime podjetja</t>
  </si>
  <si>
    <t>Naslov</t>
  </si>
  <si>
    <t>Davčna številka</t>
  </si>
  <si>
    <t>Ime in priimek</t>
  </si>
  <si>
    <t>Podatki o podjetju:</t>
  </si>
  <si>
    <t>Vodja ekipe:</t>
  </si>
  <si>
    <t>Leto rojstva</t>
  </si>
  <si>
    <t>VELESLALOM MOŠKI A</t>
  </si>
  <si>
    <t>VELESLALOM MOŠKI B</t>
  </si>
  <si>
    <t>VELESLALOM MOŠKI C</t>
  </si>
  <si>
    <t>VELESLALOM MOŠKI D</t>
  </si>
  <si>
    <t>VELESLALOM ŽENSKE A</t>
  </si>
  <si>
    <t>VELESLALOM ŽENSKE B</t>
  </si>
  <si>
    <t>SANKANJE V MEŠANIH PARIH</t>
  </si>
  <si>
    <t>MOŠKI</t>
  </si>
  <si>
    <t>ŽENSKE</t>
  </si>
  <si>
    <t>Tekmovalka</t>
  </si>
  <si>
    <t>Tekmovalec</t>
  </si>
  <si>
    <t>Datum:</t>
  </si>
  <si>
    <t>Količina</t>
  </si>
  <si>
    <t>Opis</t>
  </si>
  <si>
    <t>Cena enote</t>
  </si>
  <si>
    <t>Delna vsota</t>
  </si>
  <si>
    <t>Ime podjetja:</t>
  </si>
  <si>
    <t>Naslov:</t>
  </si>
  <si>
    <t>Poštna številka:</t>
  </si>
  <si>
    <t>Kraj:</t>
  </si>
  <si>
    <t>Davčna številka:</t>
  </si>
  <si>
    <t>Kontaktna oseba:</t>
  </si>
  <si>
    <t>Ime in priimek:</t>
  </si>
  <si>
    <t>Telefonska številka:</t>
  </si>
  <si>
    <t>E-mail:</t>
  </si>
  <si>
    <t>Organizator:</t>
  </si>
  <si>
    <t>Pošta</t>
  </si>
  <si>
    <t>Kontakt</t>
  </si>
  <si>
    <t>Udeleženec:</t>
  </si>
  <si>
    <t>Skupni znesek enot</t>
  </si>
  <si>
    <t>Tekmovalci</t>
  </si>
  <si>
    <t>Navijači</t>
  </si>
  <si>
    <t>V upanju na čim večjo udeležbo, vas lepo pozdravljamo.</t>
  </si>
  <si>
    <t>DDV: 22%</t>
  </si>
  <si>
    <t>SKUPAJ</t>
  </si>
  <si>
    <t>Set</t>
  </si>
  <si>
    <t>Število</t>
  </si>
  <si>
    <t>Podvojene</t>
  </si>
  <si>
    <t>od 36 do 45 let</t>
  </si>
  <si>
    <t>do vključno 35 let</t>
  </si>
  <si>
    <t>od 46 do 55 let</t>
  </si>
  <si>
    <t>nad 56 let</t>
  </si>
  <si>
    <t>do vključno 40 let</t>
  </si>
  <si>
    <t>nad 41 let</t>
  </si>
  <si>
    <t>Funkcija v podjetju</t>
  </si>
  <si>
    <t>strokovni</t>
  </si>
  <si>
    <t>tekovalec</t>
  </si>
  <si>
    <t>navijac</t>
  </si>
  <si>
    <t>DA</t>
  </si>
  <si>
    <t>št. navijačev</t>
  </si>
  <si>
    <t>št. tekmovalcev</t>
  </si>
  <si>
    <t>št. posvetov:</t>
  </si>
  <si>
    <t>cena</t>
  </si>
  <si>
    <t>ZAHVALJUJEMO SE VAM ZA PRIJAVO.</t>
  </si>
  <si>
    <t>NAVIJAČI</t>
  </si>
  <si>
    <t>Strokovni posvet (kotizacija za oba dneva)</t>
  </si>
  <si>
    <t>ime in priimek</t>
  </si>
  <si>
    <t>Dobrodošli na SORIŠKI PLANINI in gibanju v srcu narave.</t>
  </si>
  <si>
    <t>Letnik 1989 in mlajši</t>
  </si>
  <si>
    <t>letnik 1988 do 1979</t>
  </si>
  <si>
    <t>letnik 1978 do 1969</t>
  </si>
  <si>
    <t>letnik 1968 in starejši</t>
  </si>
  <si>
    <t>letnik 1984 in mlajše</t>
  </si>
  <si>
    <t>letnik 1983 in starejše</t>
  </si>
  <si>
    <t>TEK NA SMUČEH</t>
  </si>
  <si>
    <t>POHOD</t>
  </si>
  <si>
    <t>PLEŽUH</t>
  </si>
  <si>
    <t>Javno podjetje Komunala Škofja Loka d. o. o.</t>
  </si>
  <si>
    <t>Kidričeva cesta 43a</t>
  </si>
  <si>
    <t>4220 Škofja Loka</t>
  </si>
  <si>
    <t>SI 67105874</t>
  </si>
  <si>
    <t>* v strokovni posvet je všteta kotizacija za oba dneva, 31. 1. in 1. 2. 2025, brez nočitve</t>
  </si>
  <si>
    <t xml:space="preserve">* Z oddano prijavnico, sem seznanjen/a z Zakonom o varstvu osebnih podatkov (ZVOP-2) in Uredbo o varstvu osebnih podatkov (GDPR) ter soglašam z objavo zbiranja osebnih podatkov ter podajam privolitev v njihovo obdelavo. Prav tako soglašam z objavo fotografij, pooblaščenega fotografa dogodka, na spletni strani www.zimko.si.
</t>
  </si>
  <si>
    <r>
      <rPr>
        <sz val="11"/>
        <color theme="1"/>
        <rFont val="Tahoma"/>
        <family val="2"/>
        <charset val="238"/>
      </rPr>
      <t>Prijavnico  posredujte na e-naslov</t>
    </r>
    <r>
      <rPr>
        <b/>
        <sz val="11"/>
        <color theme="1"/>
        <rFont val="Tahoma"/>
        <family val="2"/>
        <charset val="238"/>
      </rPr>
      <t>: zimko@komunalaskofjaloka.si</t>
    </r>
  </si>
  <si>
    <t>Konfekcijska št.</t>
  </si>
  <si>
    <t>OPOMBA: Pohod in pležuh sta rekreativne narave, udeležence pa se obravnava kot navijače. Kotizacija za udeležbo se zaračuna enako kot za navijače. Zaradi lažje organizacije in izvedbe aktivnosti, se v tabeli udeležence navede pod pohod, pležuh ali samo navijač (tisti, ki se ne bodo udeležili nobene od aktivnosti).</t>
  </si>
  <si>
    <t>OPOMBA: Tisti, ki imate določeno število kotizacij v okviru sponzorske podpore, vas prosimo, da to navedete oziroma dopišete spodaj.</t>
  </si>
  <si>
    <t>IZRAČUN STROŠKOV  XXII. ZIMSKA KOMUNALIADA - ZIMKO 2025                                                                  ŠKOFJA LOKA, SORIŠKA PLANINA 31. 1. - 1. 2. 2025</t>
  </si>
  <si>
    <t>Konfekcijske številke segajo od XS do 3XL, pri čemer so številke enake za moške in ženske. Pri izbiri konfekcijske številke za ženske je priporočljivo izbrati eno številko manjšo.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</si>
</sst>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€&quot;_-;\-* #,##0.00\ &quot;€&quot;_-;_-* &quot;-&quot;??\ &quot;€&quot;_-;_-@_-"/>
    <numFmt numFmtId="164" formatCode="[&lt;=9999999]###\-####;\(###\)\ ###\-####"/>
    <numFmt numFmtId="165" formatCode="#,##0.00\ &quot;€&quot;"/>
    <numFmt numFmtId="166" formatCode="_-* #,##0.00\ [$€-1]_-;\-* #,##0.00\ [$€-1]_-;_-* &quot;-&quot;??\ [$€-1]_-;_-@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3" tint="-0.24994659260841701"/>
      <name val="Calibri"/>
      <family val="2"/>
      <scheme val="minor"/>
    </font>
    <font>
      <sz val="36"/>
      <color theme="4" tint="-0.24994659260841701"/>
      <name val="Calibri Light"/>
      <family val="2"/>
      <scheme val="major"/>
    </font>
    <font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3" tint="-0.24994659260841701"/>
      <name val="Arial"/>
      <family val="2"/>
    </font>
    <font>
      <sz val="11"/>
      <color theme="3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b/>
      <sz val="11"/>
      <color theme="3" tint="-0.24994659260841701"/>
      <name val="Calibri"/>
      <family val="2"/>
      <scheme val="minor"/>
    </font>
    <font>
      <b/>
      <sz val="12"/>
      <color theme="0"/>
      <name val="Tahoma"/>
      <family val="2"/>
      <charset val="238"/>
    </font>
    <font>
      <b/>
      <sz val="16"/>
      <color theme="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4"/>
      <color theme="0"/>
      <name val="Tahoma"/>
      <family val="2"/>
      <charset val="238"/>
    </font>
    <font>
      <i/>
      <sz val="12"/>
      <color theme="0"/>
      <name val="Tahoma"/>
      <family val="2"/>
      <charset val="238"/>
    </font>
    <font>
      <b/>
      <sz val="12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Calibri"/>
      <family val="2"/>
      <scheme val="minor"/>
    </font>
    <font>
      <b/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Ubuntu Light"/>
      <family val="2"/>
      <charset val="238"/>
    </font>
    <font>
      <b/>
      <sz val="12"/>
      <color theme="1"/>
      <name val="Ubuntu Light"/>
      <family val="2"/>
      <charset val="238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gradientFill degree="90">
        <stop position="0">
          <color theme="4"/>
        </stop>
        <stop position="1">
          <color theme="4" tint="-0.49803155613879818"/>
        </stop>
      </gradientFill>
    </fill>
    <fill>
      <patternFill patternType="solid">
        <fgColor theme="8" tint="-0.24994659260841701"/>
        <bgColor indexed="64"/>
      </patternFill>
    </fill>
    <fill>
      <patternFill patternType="solid">
        <fgColor rgb="FF71AE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14" fontId="6" fillId="0" borderId="0" applyFont="0" applyFill="0" applyBorder="0">
      <alignment horizontal="left"/>
    </xf>
    <xf numFmtId="164" fontId="7" fillId="0" borderId="0" applyFont="0" applyFill="0" applyBorder="0">
      <alignment horizontal="left" vertical="top" wrapText="1"/>
    </xf>
    <xf numFmtId="0" fontId="7" fillId="0" borderId="0" applyNumberFormat="0" applyFont="0" applyFill="0" applyBorder="0">
      <alignment horizontal="right" vertical="center" wrapText="1"/>
    </xf>
    <xf numFmtId="0" fontId="7" fillId="0" borderId="0">
      <alignment horizontal="left" wrapText="1"/>
    </xf>
    <xf numFmtId="0" fontId="5" fillId="0" borderId="0" applyNumberFormat="0" applyProtection="0">
      <alignment horizontal="center" vertical="center" wrapText="1"/>
    </xf>
    <xf numFmtId="0" fontId="7" fillId="0" borderId="0" applyNumberFormat="0" applyFill="0" applyBorder="0" applyProtection="0">
      <alignment horizontal="center" vertical="center" wrapText="1"/>
    </xf>
    <xf numFmtId="44" fontId="7" fillId="0" borderId="0" applyFont="0" applyFill="0" applyBorder="0" applyProtection="0">
      <alignment horizontal="right" vertical="center"/>
    </xf>
    <xf numFmtId="0" fontId="9" fillId="0" borderId="0" applyNumberFormat="0" applyFill="0" applyProtection="0">
      <alignment horizontal="right" vertical="center" indent="9"/>
    </xf>
    <xf numFmtId="10" fontId="7" fillId="0" borderId="0" applyFont="0" applyFill="0" applyBorder="0" applyProtection="0">
      <alignment horizontal="left" vertical="center"/>
    </xf>
    <xf numFmtId="165" fontId="7" fillId="0" borderId="0" applyFont="0" applyFill="0" applyBorder="0" applyProtection="0">
      <alignment horizontal="left" vertical="center"/>
    </xf>
    <xf numFmtId="0" fontId="8" fillId="2" borderId="0" applyNumberFormat="0" applyBorder="0" applyProtection="0">
      <alignment horizontal="left"/>
    </xf>
    <xf numFmtId="0" fontId="5" fillId="0" borderId="0" applyNumberFormat="0" applyFill="0" applyProtection="0">
      <alignment horizontal="right"/>
    </xf>
    <xf numFmtId="0" fontId="4" fillId="0" borderId="0" applyNumberFormat="0" applyFill="0" applyProtection="0">
      <alignment horizontal="left"/>
    </xf>
    <xf numFmtId="0" fontId="3" fillId="0" borderId="0" applyNumberFormat="0" applyFill="0" applyBorder="0" applyProtection="0">
      <alignment horizontal="right" vertical="center"/>
    </xf>
    <xf numFmtId="0" fontId="2" fillId="0" borderId="0" applyNumberFormat="0" applyFill="0" applyProtection="0">
      <alignment horizontal="left" wrapText="1"/>
    </xf>
    <xf numFmtId="0" fontId="10" fillId="4" borderId="0">
      <alignment horizontal="center" vertical="center"/>
    </xf>
    <xf numFmtId="0" fontId="10" fillId="3" borderId="1">
      <alignment horizontal="center"/>
    </xf>
    <xf numFmtId="0" fontId="22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4" borderId="0" xfId="16">
      <alignment horizontal="center" vertical="center"/>
    </xf>
    <xf numFmtId="0" fontId="16" fillId="0" borderId="0" xfId="0" applyFont="1"/>
    <xf numFmtId="0" fontId="10" fillId="3" borderId="8" xfId="17" applyBorder="1">
      <alignment horizontal="center"/>
    </xf>
    <xf numFmtId="0" fontId="16" fillId="0" borderId="1" xfId="0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23" fillId="0" borderId="1" xfId="0" applyFont="1" applyBorder="1" applyAlignment="1">
      <alignment horizontal="center"/>
    </xf>
    <xf numFmtId="0" fontId="24" fillId="3" borderId="1" xfId="17" applyFont="1">
      <alignment horizontal="center"/>
    </xf>
    <xf numFmtId="0" fontId="16" fillId="0" borderId="1" xfId="0" applyFont="1" applyBorder="1" applyAlignment="1">
      <alignment horizontal="left" vertical="center"/>
    </xf>
    <xf numFmtId="0" fontId="22" fillId="0" borderId="1" xfId="18" applyBorder="1" applyAlignment="1">
      <alignment horizontal="left" vertical="center"/>
    </xf>
    <xf numFmtId="0" fontId="10" fillId="3" borderId="0" xfId="17" applyBorder="1">
      <alignment horizontal="center"/>
    </xf>
    <xf numFmtId="0" fontId="12" fillId="3" borderId="0" xfId="17" applyFont="1" applyBorder="1">
      <alignment horizontal="center"/>
    </xf>
    <xf numFmtId="0" fontId="12" fillId="4" borderId="0" xfId="16" applyFont="1">
      <alignment horizontal="center" vertical="center"/>
    </xf>
    <xf numFmtId="0" fontId="26" fillId="6" borderId="0" xfId="0" applyFont="1" applyFill="1" applyAlignment="1">
      <alignment horizontal="center"/>
    </xf>
    <xf numFmtId="0" fontId="27" fillId="6" borderId="0" xfId="0" applyFont="1" applyFill="1" applyAlignment="1">
      <alignment vertical="center"/>
    </xf>
    <xf numFmtId="0" fontId="0" fillId="6" borderId="0" xfId="0" applyFill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19" fillId="6" borderId="1" xfId="0" applyFont="1" applyFill="1" applyBorder="1" applyAlignment="1">
      <alignment horizontal="center" vertical="center" wrapText="1"/>
    </xf>
    <xf numFmtId="0" fontId="10" fillId="3" borderId="1" xfId="17">
      <alignment horizontal="center"/>
    </xf>
    <xf numFmtId="0" fontId="1" fillId="0" borderId="0" xfId="0" applyFont="1" applyAlignment="1">
      <alignment horizontal="center"/>
    </xf>
    <xf numFmtId="0" fontId="13" fillId="4" borderId="0" xfId="16" applyFont="1">
      <alignment horizontal="center" vertical="center"/>
    </xf>
    <xf numFmtId="0" fontId="18" fillId="6" borderId="0" xfId="0" applyFont="1" applyFill="1" applyAlignment="1">
      <alignment horizontal="left"/>
    </xf>
    <xf numFmtId="0" fontId="14" fillId="4" borderId="0" xfId="16" applyFont="1">
      <alignment horizontal="center" vertical="center"/>
    </xf>
    <xf numFmtId="0" fontId="21" fillId="0" borderId="0" xfId="0" applyFont="1" applyAlignment="1">
      <alignment horizontal="right"/>
    </xf>
    <xf numFmtId="0" fontId="10" fillId="3" borderId="0" xfId="17" applyBorder="1">
      <alignment horizontal="center"/>
    </xf>
    <xf numFmtId="0" fontId="10" fillId="4" borderId="0" xfId="16">
      <alignment horizontal="center" vertical="center"/>
    </xf>
    <xf numFmtId="0" fontId="12" fillId="3" borderId="0" xfId="17" applyFont="1" applyBorder="1">
      <alignment horizontal="center"/>
    </xf>
    <xf numFmtId="0" fontId="12" fillId="4" borderId="0" xfId="16" applyFo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5" fillId="5" borderId="1" xfId="17" applyFont="1" applyFill="1" applyAlignment="1">
      <alignment horizontal="center" vertical="center"/>
    </xf>
    <xf numFmtId="0" fontId="12" fillId="3" borderId="1" xfId="17" applyFont="1">
      <alignment horizontal="center"/>
    </xf>
    <xf numFmtId="0" fontId="15" fillId="6" borderId="0" xfId="17" applyFont="1" applyFill="1" applyBorder="1" applyAlignment="1">
      <alignment horizontal="center" wrapText="1"/>
    </xf>
    <xf numFmtId="0" fontId="29" fillId="6" borderId="8" xfId="0" applyFont="1" applyFill="1" applyBorder="1" applyAlignment="1">
      <alignment horizontal="center" wrapText="1"/>
    </xf>
    <xf numFmtId="0" fontId="28" fillId="7" borderId="0" xfId="0" applyFont="1" applyFill="1" applyAlignment="1">
      <alignment vertical="top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6" borderId="0" xfId="16" applyFont="1" applyFill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10" fillId="3" borderId="2" xfId="17" applyBorder="1">
      <alignment horizontal="center"/>
    </xf>
    <xf numFmtId="0" fontId="10" fillId="3" borderId="4" xfId="17" applyBorder="1">
      <alignment horizontal="center"/>
    </xf>
    <xf numFmtId="0" fontId="10" fillId="3" borderId="3" xfId="17" applyBorder="1">
      <alignment horizontal="center"/>
    </xf>
    <xf numFmtId="14" fontId="16" fillId="0" borderId="14" xfId="0" applyNumberFormat="1" applyFont="1" applyBorder="1" applyAlignment="1">
      <alignment horizontal="left"/>
    </xf>
    <xf numFmtId="14" fontId="16" fillId="0" borderId="15" xfId="0" applyNumberFormat="1" applyFont="1" applyBorder="1" applyAlignment="1">
      <alignment horizontal="left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6" fontId="16" fillId="5" borderId="2" xfId="0" applyNumberFormat="1" applyFont="1" applyFill="1" applyBorder="1" applyAlignment="1">
      <alignment vertical="center"/>
    </xf>
    <xf numFmtId="166" fontId="16" fillId="5" borderId="3" xfId="0" applyNumberFormat="1" applyFont="1" applyFill="1" applyBorder="1" applyAlignment="1">
      <alignment vertical="center"/>
    </xf>
    <xf numFmtId="166" fontId="16" fillId="0" borderId="2" xfId="0" applyNumberFormat="1" applyFont="1" applyBorder="1" applyAlignment="1">
      <alignment horizontal="center"/>
    </xf>
    <xf numFmtId="166" fontId="16" fillId="0" borderId="4" xfId="0" applyNumberFormat="1" applyFont="1" applyBorder="1" applyAlignment="1">
      <alignment horizontal="center"/>
    </xf>
    <xf numFmtId="166" fontId="16" fillId="0" borderId="3" xfId="0" applyNumberFormat="1" applyFont="1" applyBorder="1" applyAlignment="1">
      <alignment horizontal="center"/>
    </xf>
    <xf numFmtId="0" fontId="11" fillId="4" borderId="0" xfId="16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166" fontId="16" fillId="0" borderId="10" xfId="0" applyNumberFormat="1" applyFont="1" applyBorder="1" applyAlignment="1">
      <alignment horizontal="center"/>
    </xf>
    <xf numFmtId="166" fontId="16" fillId="0" borderId="12" xfId="0" applyNumberFormat="1" applyFont="1" applyBorder="1" applyAlignment="1">
      <alignment horizontal="center"/>
    </xf>
    <xf numFmtId="166" fontId="16" fillId="0" borderId="9" xfId="0" applyNumberFormat="1" applyFont="1" applyBorder="1" applyAlignment="1">
      <alignment horizontal="center"/>
    </xf>
    <xf numFmtId="166" fontId="16" fillId="0" borderId="7" xfId="0" applyNumberFormat="1" applyFont="1" applyBorder="1" applyAlignment="1">
      <alignment horizontal="center"/>
    </xf>
    <xf numFmtId="166" fontId="16" fillId="0" borderId="8" xfId="0" applyNumberFormat="1" applyFont="1" applyBorder="1" applyAlignment="1">
      <alignment horizontal="center"/>
    </xf>
    <xf numFmtId="166" fontId="16" fillId="0" borderId="5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top" wrapText="1"/>
    </xf>
    <xf numFmtId="0" fontId="10" fillId="3" borderId="10" xfId="17" applyBorder="1" applyAlignment="1">
      <alignment horizontal="center" vertical="center"/>
    </xf>
    <xf numFmtId="0" fontId="10" fillId="3" borderId="9" xfId="17" applyBorder="1" applyAlignment="1">
      <alignment horizontal="center" vertical="center"/>
    </xf>
    <xf numFmtId="0" fontId="10" fillId="3" borderId="7" xfId="17" applyBorder="1" applyAlignment="1">
      <alignment horizontal="center" vertical="center"/>
    </xf>
    <xf numFmtId="0" fontId="10" fillId="3" borderId="5" xfId="17" applyBorder="1" applyAlignment="1">
      <alignment horizontal="center" vertical="center"/>
    </xf>
    <xf numFmtId="0" fontId="10" fillId="3" borderId="12" xfId="17" applyBorder="1" applyAlignment="1">
      <alignment horizontal="center" vertical="center"/>
    </xf>
    <xf numFmtId="0" fontId="10" fillId="3" borderId="8" xfId="17" applyBorder="1" applyAlignment="1">
      <alignment horizontal="center" vertical="center"/>
    </xf>
    <xf numFmtId="166" fontId="16" fillId="0" borderId="2" xfId="0" applyNumberFormat="1" applyFont="1" applyBorder="1" applyAlignment="1">
      <alignment vertical="center"/>
    </xf>
    <xf numFmtId="166" fontId="16" fillId="0" borderId="3" xfId="0" applyNumberFormat="1" applyFont="1" applyBorder="1" applyAlignment="1">
      <alignment vertical="center"/>
    </xf>
    <xf numFmtId="0" fontId="28" fillId="6" borderId="0" xfId="0" applyFont="1" applyFill="1" applyAlignment="1">
      <alignment vertical="center" wrapText="1"/>
    </xf>
    <xf numFmtId="0" fontId="0" fillId="0" borderId="11" xfId="0" applyBorder="1" applyAlignment="1">
      <alignment horizontal="center" vertical="center"/>
    </xf>
  </cellXfs>
  <cellStyles count="19">
    <cellStyle name="Datum" xfId="1" xr:uid="{00000000-0005-0000-0000-000000000000}"/>
    <cellStyle name="Hiperpovezava" xfId="18" builtinId="8"/>
    <cellStyle name="Modra KK" xfId="17" xr:uid="{DEDE6C38-5D04-48E4-BC38-53D3A14AB4CF}"/>
    <cellStyle name="Naslov 1 2" xfId="15" xr:uid="{00000000-0005-0000-0000-000001000000}"/>
    <cellStyle name="Naslov 2 2" xfId="13" xr:uid="{00000000-0005-0000-0000-000002000000}"/>
    <cellStyle name="Naslov 3 2" xfId="12" xr:uid="{00000000-0005-0000-0000-000003000000}"/>
    <cellStyle name="Naslov 4 2" xfId="11" xr:uid="{00000000-0005-0000-0000-000004000000}"/>
    <cellStyle name="Naslov 5" xfId="14" xr:uid="{00000000-0005-0000-0000-000005000000}"/>
    <cellStyle name="Navadno" xfId="0" builtinId="0"/>
    <cellStyle name="Navadno 2" xfId="4" xr:uid="{00000000-0005-0000-0000-000007000000}"/>
    <cellStyle name="Odstotek 2" xfId="9" xr:uid="{00000000-0005-0000-0000-000008000000}"/>
    <cellStyle name="Opomba 2" xfId="5" xr:uid="{00000000-0005-0000-0000-000009000000}"/>
    <cellStyle name="Phone" xfId="2" xr:uid="{00000000-0005-0000-0000-00000A000000}"/>
    <cellStyle name="Pojasnjevalno besedilo 2" xfId="6" xr:uid="{00000000-0005-0000-0000-00000B000000}"/>
    <cellStyle name="Right Alignment" xfId="3" xr:uid="{00000000-0005-0000-0000-00000C000000}"/>
    <cellStyle name="Valuta [0] 2" xfId="7" xr:uid="{00000000-0005-0000-0000-00000D000000}"/>
    <cellStyle name="Valuta 2" xfId="10" xr:uid="{00000000-0005-0000-0000-00000E000000}"/>
    <cellStyle name="Vsota 2" xfId="8" xr:uid="{00000000-0005-0000-0000-00000F000000}"/>
    <cellStyle name="Zelena KK" xfId="16" xr:uid="{3944BB24-F181-4D0D-914F-258508E611CB}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3" tint="-0.24994659260841701"/>
      </font>
    </dxf>
    <dxf>
      <font>
        <b/>
        <color theme="1"/>
      </font>
    </dxf>
    <dxf>
      <font>
        <b val="0"/>
        <i val="0"/>
        <color theme="3" tint="-0.24994659260841701"/>
      </font>
      <border diagonalUp="0" diagonalDown="0">
        <left/>
        <right/>
        <top style="thin">
          <color theme="4" tint="0.39991454817346722"/>
        </top>
        <bottom/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 tint="-0.49803155613879818"/>
          </stop>
        </gradient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Račun za storitev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7FB957"/>
      <color rgb="FF00BC55"/>
      <color rgb="FF33CC33"/>
      <color rgb="FF71AE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847725</xdr:colOff>
      <xdr:row>7</xdr:row>
      <xdr:rowOff>66674</xdr:rowOff>
    </xdr:from>
    <xdr:to>
      <xdr:col>2</xdr:col>
      <xdr:colOff>2362200</xdr:colOff>
      <xdr:row>11</xdr:row>
      <xdr:rowOff>42315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285C86F-1ECF-5989-9991-D65A5F90C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438274"/>
          <a:ext cx="3286125" cy="7757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28</xdr:row>
      <xdr:rowOff>57150</xdr:rowOff>
    </xdr:from>
    <xdr:to>
      <xdr:col>2</xdr:col>
      <xdr:colOff>3581400</xdr:colOff>
      <xdr:row>35</xdr:row>
      <xdr:rowOff>98440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A5679C19-4F9A-FD46-5752-28365CC37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5486400"/>
          <a:ext cx="5343525" cy="13747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303068</xdr:colOff>
      <xdr:row>21</xdr:row>
      <xdr:rowOff>147204</xdr:rowOff>
    </xdr:from>
    <xdr:to>
      <xdr:col>30</xdr:col>
      <xdr:colOff>173182</xdr:colOff>
      <xdr:row>28</xdr:row>
      <xdr:rowOff>32631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C2593AA-F4AF-488C-ABCC-C488D265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0" y="4165022"/>
          <a:ext cx="4831773" cy="13747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23</xdr:row>
      <xdr:rowOff>133350</xdr:rowOff>
    </xdr:from>
    <xdr:to>
      <xdr:col>7</xdr:col>
      <xdr:colOff>1057275</xdr:colOff>
      <xdr:row>30</xdr:row>
      <xdr:rowOff>174640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5768A7C-7E80-443F-A562-05F640F0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4591050"/>
          <a:ext cx="4619625" cy="13747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3</xdr:col>
      <xdr:colOff>1755198</xdr:colOff>
      <xdr:row>21</xdr:row>
      <xdr:rowOff>41290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2ECEE49D-F2AB-4634-94D9-CEA873792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476500"/>
          <a:ext cx="4831773" cy="13747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23</xdr:row>
      <xdr:rowOff>0</xdr:rowOff>
    </xdr:from>
    <xdr:to>
      <xdr:col>20</xdr:col>
      <xdr:colOff>304800</xdr:colOff>
      <xdr:row>24</xdr:row>
      <xdr:rowOff>114300</xdr:rowOff>
    </xdr:to>
    <xdr:sp macro="" textlink="">
      <xdr:nvSpPr>
        <xdr:cNvPr id="1025" name="AutoShape 1" descr="Javni holding Maribor - JHMB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476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219075</xdr:colOff>
      <xdr:row>8</xdr:row>
      <xdr:rowOff>123825</xdr:rowOff>
    </xdr:from>
    <xdr:to>
      <xdr:col>9</xdr:col>
      <xdr:colOff>457200</xdr:colOff>
      <xdr:row>12</xdr:row>
      <xdr:rowOff>128041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43C2261-935F-4A17-892B-C2CDA12D2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647825"/>
          <a:ext cx="3286125" cy="7757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276225</xdr:colOff>
      <xdr:row>15</xdr:row>
      <xdr:rowOff>114300</xdr:rowOff>
    </xdr:from>
    <xdr:to>
      <xdr:col>12</xdr:col>
      <xdr:colOff>231198</xdr:colOff>
      <xdr:row>22</xdr:row>
      <xdr:rowOff>146065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4B8260E4-0013-42C0-8901-99766D6A2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3000375"/>
          <a:ext cx="4831773" cy="1374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3:C28"/>
  <sheetViews>
    <sheetView showGridLines="0" workbookViewId="0">
      <selection activeCell="B7" sqref="B7:C7"/>
    </sheetView>
  </sheetViews>
  <sheetFormatPr defaultRowHeight="15" x14ac:dyDescent="0.25"/>
  <cols>
    <col min="1" max="1" width="3.7109375" customWidth="1"/>
    <col min="2" max="2" width="26.5703125" customWidth="1"/>
    <col min="3" max="3" width="54.42578125" customWidth="1"/>
  </cols>
  <sheetData>
    <row r="3" spans="1:3" x14ac:dyDescent="0.25">
      <c r="B3" s="35"/>
      <c r="C3" s="35"/>
    </row>
    <row r="4" spans="1:3" ht="18" x14ac:dyDescent="0.25">
      <c r="B4" s="36" t="s">
        <v>66</v>
      </c>
      <c r="C4" s="36"/>
    </row>
    <row r="5" spans="1:3" x14ac:dyDescent="0.25">
      <c r="B5" s="38" t="s">
        <v>41</v>
      </c>
      <c r="C5" s="38"/>
    </row>
    <row r="7" spans="1:3" x14ac:dyDescent="0.25">
      <c r="A7" s="7"/>
      <c r="B7" s="37" t="s">
        <v>82</v>
      </c>
      <c r="C7" s="37"/>
    </row>
    <row r="8" spans="1:3" x14ac:dyDescent="0.25">
      <c r="A8" s="7"/>
      <c r="B8" s="7"/>
      <c r="C8" s="7"/>
    </row>
    <row r="9" spans="1:3" x14ac:dyDescent="0.25">
      <c r="A9" s="7"/>
      <c r="B9" s="20"/>
      <c r="C9" s="20"/>
    </row>
    <row r="10" spans="1:3" ht="18" x14ac:dyDescent="0.25">
      <c r="A10" s="7"/>
      <c r="B10" s="39"/>
      <c r="C10" s="39"/>
    </row>
    <row r="11" spans="1:3" x14ac:dyDescent="0.25">
      <c r="A11" s="7"/>
      <c r="B11" s="7"/>
      <c r="C11" s="7"/>
    </row>
    <row r="12" spans="1:3" x14ac:dyDescent="0.25">
      <c r="A12" s="7"/>
      <c r="B12" s="7"/>
      <c r="C12" s="7"/>
    </row>
    <row r="13" spans="1:3" ht="15.75" x14ac:dyDescent="0.25">
      <c r="A13" s="7"/>
      <c r="B13" s="34" t="s">
        <v>6</v>
      </c>
      <c r="C13" s="34"/>
    </row>
    <row r="14" spans="1:3" x14ac:dyDescent="0.25">
      <c r="A14" s="7"/>
      <c r="B14" s="22" t="s">
        <v>25</v>
      </c>
      <c r="C14" s="23"/>
    </row>
    <row r="15" spans="1:3" x14ac:dyDescent="0.25">
      <c r="A15" s="7"/>
      <c r="B15" s="22" t="s">
        <v>26</v>
      </c>
      <c r="C15" s="23"/>
    </row>
    <row r="16" spans="1:3" x14ac:dyDescent="0.25">
      <c r="A16" s="7"/>
      <c r="B16" s="22" t="s">
        <v>27</v>
      </c>
      <c r="C16" s="23"/>
    </row>
    <row r="17" spans="1:3" x14ac:dyDescent="0.25">
      <c r="A17" s="7"/>
      <c r="B17" s="22" t="s">
        <v>28</v>
      </c>
      <c r="C17" s="23"/>
    </row>
    <row r="18" spans="1:3" x14ac:dyDescent="0.25">
      <c r="A18" s="7"/>
      <c r="B18" s="22" t="s">
        <v>29</v>
      </c>
      <c r="C18" s="23"/>
    </row>
    <row r="19" spans="1:3" x14ac:dyDescent="0.25">
      <c r="A19" s="7"/>
      <c r="B19" s="22" t="s">
        <v>30</v>
      </c>
      <c r="C19" s="23"/>
    </row>
    <row r="20" spans="1:3" x14ac:dyDescent="0.25">
      <c r="A20" s="7"/>
      <c r="B20" s="7"/>
      <c r="C20" s="7"/>
    </row>
    <row r="21" spans="1:3" x14ac:dyDescent="0.25">
      <c r="A21" s="7"/>
      <c r="B21" s="7"/>
      <c r="C21" s="7"/>
    </row>
    <row r="22" spans="1:3" x14ac:dyDescent="0.25">
      <c r="A22" s="7"/>
      <c r="B22" s="7"/>
      <c r="C22" s="7"/>
    </row>
    <row r="23" spans="1:3" x14ac:dyDescent="0.25">
      <c r="A23" s="7"/>
      <c r="B23" s="7"/>
      <c r="C23" s="7"/>
    </row>
    <row r="24" spans="1:3" ht="15.75" x14ac:dyDescent="0.25">
      <c r="A24" s="7"/>
      <c r="B24" s="34" t="s">
        <v>7</v>
      </c>
      <c r="C24" s="34"/>
    </row>
    <row r="25" spans="1:3" x14ac:dyDescent="0.25">
      <c r="A25" s="7"/>
      <c r="B25" s="22" t="s">
        <v>31</v>
      </c>
      <c r="C25" s="23"/>
    </row>
    <row r="26" spans="1:3" x14ac:dyDescent="0.25">
      <c r="A26" s="7"/>
      <c r="B26" s="22" t="s">
        <v>32</v>
      </c>
      <c r="C26" s="23"/>
    </row>
    <row r="27" spans="1:3" x14ac:dyDescent="0.25">
      <c r="A27" s="7"/>
      <c r="B27" s="22" t="s">
        <v>33</v>
      </c>
      <c r="C27" s="24"/>
    </row>
    <row r="28" spans="1:3" x14ac:dyDescent="0.25">
      <c r="A28" s="7"/>
      <c r="B28" s="7"/>
      <c r="C28" s="7"/>
    </row>
  </sheetData>
  <mergeCells count="7">
    <mergeCell ref="B13:C13"/>
    <mergeCell ref="B24:C24"/>
    <mergeCell ref="B3:C3"/>
    <mergeCell ref="B4:C4"/>
    <mergeCell ref="B7:C7"/>
    <mergeCell ref="B5:C5"/>
    <mergeCell ref="B10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CC33"/>
  </sheetPr>
  <dimension ref="B3:AE45"/>
  <sheetViews>
    <sheetView showGridLines="0" tabSelected="1" zoomScale="110" zoomScaleNormal="110" workbookViewId="0">
      <selection activeCell="C46" sqref="C46"/>
    </sheetView>
  </sheetViews>
  <sheetFormatPr defaultRowHeight="15" x14ac:dyDescent="0.25"/>
  <cols>
    <col min="2" max="2" width="3.7109375" style="4" customWidth="1"/>
    <col min="3" max="3" width="20.7109375" style="4" customWidth="1"/>
    <col min="4" max="4" width="11.7109375" style="4" customWidth="1"/>
    <col min="5" max="5" width="13.7109375" style="4" customWidth="1"/>
    <col min="6" max="7" width="5.7109375" style="4" customWidth="1"/>
    <col min="8" max="8" width="3.7109375" style="4" customWidth="1"/>
    <col min="9" max="9" width="20.7109375" style="4" customWidth="1"/>
    <col min="10" max="10" width="11.7109375" style="4" customWidth="1"/>
    <col min="11" max="11" width="13.7109375" style="4" customWidth="1"/>
    <col min="12" max="13" width="5.7109375" style="4" customWidth="1"/>
    <col min="14" max="14" width="3.7109375" style="4" customWidth="1"/>
    <col min="15" max="15" width="20.7109375" style="4" customWidth="1"/>
    <col min="16" max="16" width="11.7109375" style="4" customWidth="1"/>
    <col min="17" max="17" width="13.7109375" style="4" customWidth="1"/>
    <col min="18" max="19" width="5.7109375" style="4" customWidth="1"/>
    <col min="20" max="20" width="3.7109375" style="4" customWidth="1"/>
    <col min="21" max="21" width="20.7109375" style="4" customWidth="1"/>
    <col min="22" max="22" width="11.7109375" style="4" customWidth="1"/>
    <col min="23" max="23" width="13.7109375" style="4" customWidth="1"/>
    <col min="24" max="25" width="5.7109375" style="4" customWidth="1"/>
    <col min="26" max="26" width="3.7109375" style="4" customWidth="1"/>
    <col min="27" max="27" width="20.7109375" style="4" customWidth="1"/>
    <col min="28" max="28" width="11.7109375" style="4" customWidth="1"/>
    <col min="29" max="29" width="20.7109375" style="4" customWidth="1"/>
    <col min="30" max="30" width="11.7109375" style="4" customWidth="1"/>
    <col min="31" max="31" width="13.7109375" style="4" customWidth="1"/>
  </cols>
  <sheetData>
    <row r="3" spans="2:31" ht="15.75" x14ac:dyDescent="0.25">
      <c r="B3" s="40" t="s">
        <v>9</v>
      </c>
      <c r="C3" s="40"/>
      <c r="D3" s="40"/>
      <c r="E3" s="25"/>
      <c r="H3" s="40" t="s">
        <v>11</v>
      </c>
      <c r="I3" s="40"/>
      <c r="J3" s="40"/>
      <c r="K3" s="25"/>
      <c r="N3" s="41" t="s">
        <v>13</v>
      </c>
      <c r="O3" s="41"/>
      <c r="P3" s="41"/>
      <c r="Q3" s="6"/>
      <c r="T3" s="40" t="s">
        <v>73</v>
      </c>
      <c r="U3" s="40"/>
      <c r="V3" s="40"/>
      <c r="W3" s="25"/>
      <c r="Z3" s="46" t="s">
        <v>15</v>
      </c>
      <c r="AA3" s="46"/>
      <c r="AB3" s="46"/>
      <c r="AC3" s="46"/>
      <c r="AD3" s="46"/>
      <c r="AE3" s="25"/>
    </row>
    <row r="4" spans="2:31" ht="15.75" x14ac:dyDescent="0.25">
      <c r="B4" s="40" t="s">
        <v>48</v>
      </c>
      <c r="C4" s="40"/>
      <c r="D4" s="40"/>
      <c r="E4" s="25"/>
      <c r="H4" s="40" t="s">
        <v>49</v>
      </c>
      <c r="I4" s="40"/>
      <c r="J4" s="40"/>
      <c r="K4" s="25"/>
      <c r="N4" s="41" t="s">
        <v>51</v>
      </c>
      <c r="O4" s="41"/>
      <c r="P4" s="41"/>
      <c r="Q4" s="6"/>
      <c r="T4" s="40" t="s">
        <v>16</v>
      </c>
      <c r="U4" s="40"/>
      <c r="V4" s="40"/>
      <c r="W4" s="25"/>
      <c r="Z4" s="46"/>
      <c r="AA4" s="46"/>
      <c r="AB4" s="46"/>
      <c r="AC4" s="46"/>
      <c r="AD4" s="46"/>
      <c r="AE4" s="25"/>
    </row>
    <row r="5" spans="2:31" x14ac:dyDescent="0.25">
      <c r="B5" s="42" t="s">
        <v>67</v>
      </c>
      <c r="C5" s="42"/>
      <c r="D5" s="42"/>
      <c r="E5" s="26"/>
      <c r="F5" s="16"/>
      <c r="G5" s="16"/>
      <c r="H5" s="42" t="s">
        <v>69</v>
      </c>
      <c r="I5" s="42"/>
      <c r="J5" s="42"/>
      <c r="K5" s="26"/>
      <c r="L5" s="16"/>
      <c r="M5" s="16"/>
      <c r="N5" s="43" t="s">
        <v>71</v>
      </c>
      <c r="O5" s="43"/>
      <c r="P5" s="43"/>
      <c r="Q5" s="27"/>
      <c r="R5" s="16"/>
      <c r="S5" s="16"/>
      <c r="T5" s="42"/>
      <c r="U5" s="42"/>
      <c r="V5" s="42"/>
      <c r="W5" s="26"/>
      <c r="X5" s="16"/>
      <c r="Y5" s="16"/>
      <c r="Z5" s="44" t="s">
        <v>0</v>
      </c>
      <c r="AA5" s="43" t="s">
        <v>18</v>
      </c>
      <c r="AB5" s="43"/>
      <c r="AC5" s="47" t="s">
        <v>19</v>
      </c>
      <c r="AD5" s="47"/>
      <c r="AE5" s="26"/>
    </row>
    <row r="6" spans="2:31" ht="25.5" x14ac:dyDescent="0.25">
      <c r="B6" s="17" t="s">
        <v>0</v>
      </c>
      <c r="C6" s="17" t="s">
        <v>5</v>
      </c>
      <c r="D6" s="17" t="s">
        <v>8</v>
      </c>
      <c r="E6" s="33" t="s">
        <v>83</v>
      </c>
      <c r="F6" s="18"/>
      <c r="G6" s="18"/>
      <c r="H6" s="17" t="s">
        <v>0</v>
      </c>
      <c r="I6" s="17" t="s">
        <v>5</v>
      </c>
      <c r="J6" s="17" t="s">
        <v>8</v>
      </c>
      <c r="K6" s="33" t="s">
        <v>83</v>
      </c>
      <c r="L6" s="18"/>
      <c r="M6" s="18"/>
      <c r="N6" s="19" t="s">
        <v>0</v>
      </c>
      <c r="O6" s="19" t="s">
        <v>5</v>
      </c>
      <c r="P6" s="19" t="s">
        <v>8</v>
      </c>
      <c r="Q6" s="33" t="s">
        <v>83</v>
      </c>
      <c r="R6" s="18"/>
      <c r="S6" s="18"/>
      <c r="T6" s="17" t="s">
        <v>0</v>
      </c>
      <c r="U6" s="17" t="s">
        <v>5</v>
      </c>
      <c r="V6" s="17" t="s">
        <v>8</v>
      </c>
      <c r="W6" s="33" t="s">
        <v>83</v>
      </c>
      <c r="X6" s="18"/>
      <c r="Y6" s="18"/>
      <c r="Z6" s="45"/>
      <c r="AA6" s="19" t="s">
        <v>65</v>
      </c>
      <c r="AB6" s="19" t="s">
        <v>8</v>
      </c>
      <c r="AC6" s="19" t="s">
        <v>65</v>
      </c>
      <c r="AD6" s="19" t="s">
        <v>8</v>
      </c>
      <c r="AE6" s="33" t="s">
        <v>83</v>
      </c>
    </row>
    <row r="7" spans="2:31" x14ac:dyDescent="0.25">
      <c r="B7" s="14">
        <v>1</v>
      </c>
      <c r="C7" s="9"/>
      <c r="D7" s="9"/>
      <c r="E7" s="9"/>
      <c r="F7" s="15"/>
      <c r="G7" s="15"/>
      <c r="H7" s="14">
        <v>1</v>
      </c>
      <c r="I7" s="9"/>
      <c r="J7" s="9"/>
      <c r="K7" s="9"/>
      <c r="L7" s="15"/>
      <c r="M7" s="15"/>
      <c r="N7" s="14">
        <v>1</v>
      </c>
      <c r="O7" s="9"/>
      <c r="P7" s="9"/>
      <c r="Q7" s="9"/>
      <c r="R7" s="15"/>
      <c r="S7" s="15"/>
      <c r="T7" s="14">
        <v>1</v>
      </c>
      <c r="U7" s="9"/>
      <c r="V7" s="9"/>
      <c r="W7" s="9"/>
      <c r="X7" s="15"/>
      <c r="Y7" s="15"/>
      <c r="Z7" s="14">
        <v>1</v>
      </c>
      <c r="AA7" s="9"/>
      <c r="AB7" s="9"/>
      <c r="AC7" s="9"/>
      <c r="AD7" s="9"/>
      <c r="AE7" s="9"/>
    </row>
    <row r="8" spans="2:31" x14ac:dyDescent="0.25">
      <c r="B8" s="14">
        <v>2</v>
      </c>
      <c r="C8" s="9"/>
      <c r="D8" s="9"/>
      <c r="E8" s="9"/>
      <c r="F8" s="15"/>
      <c r="G8" s="15"/>
      <c r="H8" s="14">
        <v>2</v>
      </c>
      <c r="I8" s="9"/>
      <c r="J8" s="9"/>
      <c r="K8" s="9"/>
      <c r="L8" s="15"/>
      <c r="M8" s="15"/>
      <c r="N8" s="14">
        <v>2</v>
      </c>
      <c r="O8" s="9"/>
      <c r="P8" s="9"/>
      <c r="Q8" s="9"/>
      <c r="R8" s="15"/>
      <c r="S8" s="15"/>
      <c r="T8" s="14">
        <v>2</v>
      </c>
      <c r="U8" s="9"/>
      <c r="V8" s="9"/>
      <c r="W8" s="9"/>
      <c r="X8" s="15"/>
      <c r="Y8" s="15"/>
      <c r="Z8" s="14">
        <v>2</v>
      </c>
      <c r="AA8" s="9"/>
      <c r="AB8" s="9"/>
      <c r="AC8" s="9"/>
      <c r="AD8" s="9"/>
      <c r="AE8" s="9"/>
    </row>
    <row r="9" spans="2:31" x14ac:dyDescent="0.25">
      <c r="B9" s="14">
        <v>3</v>
      </c>
      <c r="C9" s="9"/>
      <c r="D9" s="9"/>
      <c r="E9" s="9"/>
      <c r="F9" s="15"/>
      <c r="G9" s="15"/>
      <c r="H9" s="14">
        <v>3</v>
      </c>
      <c r="I9" s="9"/>
      <c r="J9" s="9"/>
      <c r="K9" s="9"/>
      <c r="L9" s="15"/>
      <c r="M9" s="15"/>
      <c r="N9" s="14">
        <v>3</v>
      </c>
      <c r="O9" s="9"/>
      <c r="P9" s="9"/>
      <c r="Q9" s="9"/>
      <c r="R9" s="15"/>
      <c r="S9" s="15"/>
      <c r="T9" s="14">
        <v>3</v>
      </c>
      <c r="U9" s="9"/>
      <c r="V9" s="9"/>
      <c r="W9" s="9"/>
      <c r="X9" s="15"/>
      <c r="Y9" s="15"/>
      <c r="Z9" s="14">
        <v>3</v>
      </c>
      <c r="AA9" s="9"/>
      <c r="AB9" s="9"/>
      <c r="AC9" s="9"/>
      <c r="AD9" s="9"/>
      <c r="AE9" s="9"/>
    </row>
    <row r="10" spans="2:31" x14ac:dyDescent="0.25">
      <c r="B10" s="14">
        <v>4</v>
      </c>
      <c r="C10" s="9"/>
      <c r="D10" s="9"/>
      <c r="E10" s="9"/>
      <c r="F10" s="15"/>
      <c r="G10" s="15"/>
      <c r="H10" s="14">
        <v>4</v>
      </c>
      <c r="I10" s="9"/>
      <c r="J10" s="9"/>
      <c r="K10" s="9"/>
      <c r="L10" s="15"/>
      <c r="M10" s="15"/>
      <c r="N10" s="14">
        <v>4</v>
      </c>
      <c r="O10" s="9"/>
      <c r="P10" s="9"/>
      <c r="Q10" s="9"/>
      <c r="R10" s="15"/>
      <c r="S10" s="15"/>
      <c r="T10" s="14">
        <v>4</v>
      </c>
      <c r="U10" s="9"/>
      <c r="V10" s="9"/>
      <c r="W10" s="9"/>
      <c r="X10" s="15"/>
      <c r="Y10" s="15"/>
      <c r="Z10" s="14">
        <v>4</v>
      </c>
      <c r="AA10" s="9"/>
      <c r="AB10" s="9"/>
      <c r="AC10" s="9"/>
      <c r="AD10" s="9"/>
      <c r="AE10" s="9"/>
    </row>
    <row r="11" spans="2:31" x14ac:dyDescent="0.25">
      <c r="B11" s="14">
        <v>5</v>
      </c>
      <c r="C11" s="9"/>
      <c r="D11" s="9"/>
      <c r="E11" s="9"/>
      <c r="F11" s="15"/>
      <c r="G11" s="15"/>
      <c r="H11" s="14">
        <v>5</v>
      </c>
      <c r="I11" s="9"/>
      <c r="J11" s="9"/>
      <c r="K11" s="9"/>
      <c r="L11" s="15"/>
      <c r="M11" s="15"/>
      <c r="N11" s="14">
        <v>5</v>
      </c>
      <c r="O11" s="9"/>
      <c r="P11" s="9"/>
      <c r="Q11" s="9"/>
      <c r="R11" s="15"/>
      <c r="S11" s="15"/>
      <c r="T11" s="14">
        <v>5</v>
      </c>
      <c r="U11" s="9"/>
      <c r="V11" s="9"/>
      <c r="W11" s="9"/>
      <c r="X11" s="15"/>
      <c r="Y11" s="15"/>
      <c r="Z11" s="14">
        <v>5</v>
      </c>
      <c r="AA11" s="9"/>
      <c r="AB11" s="9"/>
      <c r="AC11" s="9"/>
      <c r="AD11" s="9"/>
      <c r="AE11" s="9"/>
    </row>
    <row r="12" spans="2:31" x14ac:dyDescent="0.25">
      <c r="B12" s="14">
        <v>6</v>
      </c>
      <c r="C12" s="9"/>
      <c r="D12" s="9"/>
      <c r="E12" s="9"/>
      <c r="F12" s="15"/>
      <c r="G12" s="15"/>
      <c r="H12" s="14">
        <v>6</v>
      </c>
      <c r="I12" s="9"/>
      <c r="J12" s="9"/>
      <c r="K12" s="9"/>
      <c r="L12" s="15"/>
      <c r="M12" s="15"/>
      <c r="N12" s="14">
        <v>6</v>
      </c>
      <c r="O12" s="9"/>
      <c r="P12" s="9"/>
      <c r="Q12" s="9"/>
      <c r="R12" s="15"/>
      <c r="S12" s="15"/>
      <c r="T12" s="14">
        <v>6</v>
      </c>
      <c r="U12" s="9"/>
      <c r="V12" s="9"/>
      <c r="W12" s="9"/>
      <c r="X12" s="15"/>
      <c r="Y12" s="15"/>
      <c r="Z12" s="14">
        <v>6</v>
      </c>
      <c r="AA12" s="9"/>
      <c r="AB12" s="9"/>
      <c r="AC12" s="9"/>
      <c r="AD12" s="9"/>
      <c r="AE12" s="9"/>
    </row>
    <row r="13" spans="2:31" x14ac:dyDescent="0.25">
      <c r="B13" s="14">
        <v>7</v>
      </c>
      <c r="C13" s="9"/>
      <c r="D13" s="9"/>
      <c r="E13" s="9"/>
      <c r="F13" s="15"/>
      <c r="G13" s="15"/>
      <c r="H13" s="14">
        <v>7</v>
      </c>
      <c r="I13" s="9"/>
      <c r="J13" s="9"/>
      <c r="K13" s="9"/>
      <c r="L13" s="15"/>
      <c r="M13" s="15"/>
      <c r="N13" s="14">
        <v>7</v>
      </c>
      <c r="O13" s="9"/>
      <c r="P13" s="9"/>
      <c r="Q13" s="9"/>
      <c r="R13" s="15"/>
      <c r="S13" s="15"/>
      <c r="T13" s="14">
        <v>7</v>
      </c>
      <c r="U13" s="9"/>
      <c r="V13" s="9"/>
      <c r="W13" s="9"/>
      <c r="X13" s="15"/>
      <c r="Y13" s="15"/>
      <c r="Z13" s="14">
        <v>7</v>
      </c>
      <c r="AA13" s="9"/>
      <c r="AB13" s="9"/>
      <c r="AC13" s="9"/>
      <c r="AD13" s="9"/>
      <c r="AE13" s="9"/>
    </row>
    <row r="14" spans="2:31" x14ac:dyDescent="0.25">
      <c r="B14" s="14">
        <v>8</v>
      </c>
      <c r="C14" s="9"/>
      <c r="D14" s="9"/>
      <c r="E14" s="9"/>
      <c r="F14" s="15"/>
      <c r="G14" s="15"/>
      <c r="H14" s="14">
        <v>8</v>
      </c>
      <c r="I14" s="9"/>
      <c r="J14" s="9"/>
      <c r="K14" s="9"/>
      <c r="L14" s="15"/>
      <c r="M14" s="15"/>
      <c r="N14" s="14">
        <v>8</v>
      </c>
      <c r="O14" s="9"/>
      <c r="P14" s="9"/>
      <c r="Q14" s="9"/>
      <c r="R14" s="15"/>
      <c r="S14" s="15"/>
      <c r="T14" s="14">
        <v>8</v>
      </c>
      <c r="U14" s="9"/>
      <c r="V14" s="9"/>
      <c r="W14" s="9"/>
      <c r="X14" s="15"/>
      <c r="Y14" s="15"/>
      <c r="Z14" s="14">
        <v>8</v>
      </c>
      <c r="AA14" s="9"/>
      <c r="AB14" s="9"/>
      <c r="AC14" s="9"/>
      <c r="AD14" s="9"/>
      <c r="AE14" s="9"/>
    </row>
    <row r="15" spans="2:31" x14ac:dyDescent="0.25">
      <c r="B15" s="14">
        <v>9</v>
      </c>
      <c r="C15" s="9"/>
      <c r="D15" s="9"/>
      <c r="E15" s="9"/>
      <c r="F15" s="15"/>
      <c r="G15" s="15"/>
      <c r="H15" s="14">
        <v>9</v>
      </c>
      <c r="I15" s="9"/>
      <c r="J15" s="9"/>
      <c r="K15" s="9"/>
      <c r="L15" s="15"/>
      <c r="M15" s="15"/>
      <c r="N15" s="14">
        <v>9</v>
      </c>
      <c r="O15" s="9"/>
      <c r="P15" s="9"/>
      <c r="Q15" s="9"/>
      <c r="R15" s="15"/>
      <c r="S15" s="15"/>
      <c r="T15" s="14">
        <v>9</v>
      </c>
      <c r="U15" s="9"/>
      <c r="V15" s="9"/>
      <c r="W15" s="9"/>
      <c r="X15" s="15"/>
      <c r="Y15" s="15"/>
      <c r="Z15" s="14">
        <v>9</v>
      </c>
      <c r="AA15" s="9"/>
      <c r="AB15" s="9"/>
      <c r="AC15" s="9"/>
      <c r="AD15" s="9"/>
      <c r="AE15" s="9"/>
    </row>
    <row r="16" spans="2:31" x14ac:dyDescent="0.25">
      <c r="B16" s="14">
        <v>10</v>
      </c>
      <c r="C16" s="9"/>
      <c r="D16" s="9"/>
      <c r="E16" s="9"/>
      <c r="F16" s="15"/>
      <c r="G16" s="15"/>
      <c r="H16" s="14">
        <v>10</v>
      </c>
      <c r="I16" s="9"/>
      <c r="J16" s="9"/>
      <c r="K16" s="9"/>
      <c r="L16" s="15"/>
      <c r="M16" s="15"/>
      <c r="N16" s="14">
        <v>10</v>
      </c>
      <c r="O16" s="9"/>
      <c r="P16" s="9"/>
      <c r="Q16" s="9"/>
      <c r="R16" s="15"/>
      <c r="S16" s="15"/>
      <c r="T16" s="14">
        <v>10</v>
      </c>
      <c r="U16" s="9"/>
      <c r="V16" s="9"/>
      <c r="W16" s="9"/>
      <c r="X16" s="15"/>
      <c r="Y16" s="15"/>
      <c r="Z16" s="14">
        <v>10</v>
      </c>
      <c r="AA16" s="9"/>
      <c r="AB16" s="9"/>
      <c r="AC16" s="9"/>
      <c r="AD16" s="9"/>
      <c r="AE16" s="9"/>
    </row>
    <row r="17" spans="2:31" x14ac:dyDescent="0.25">
      <c r="B17" s="14">
        <v>11</v>
      </c>
      <c r="C17" s="9"/>
      <c r="D17" s="9"/>
      <c r="E17" s="9"/>
      <c r="F17" s="15"/>
      <c r="G17" s="15"/>
      <c r="H17" s="14">
        <v>11</v>
      </c>
      <c r="I17" s="9"/>
      <c r="J17" s="9"/>
      <c r="K17" s="9"/>
      <c r="L17" s="15"/>
      <c r="M17" s="15"/>
      <c r="N17" s="14">
        <v>11</v>
      </c>
      <c r="O17" s="9"/>
      <c r="P17" s="9"/>
      <c r="Q17" s="9"/>
      <c r="R17" s="15"/>
      <c r="S17" s="15"/>
      <c r="T17" s="14">
        <v>11</v>
      </c>
      <c r="U17" s="9"/>
      <c r="V17" s="9"/>
      <c r="W17" s="9"/>
      <c r="X17" s="15"/>
      <c r="Y17" s="15"/>
      <c r="Z17" s="14">
        <v>11</v>
      </c>
      <c r="AA17" s="9"/>
      <c r="AB17" s="9"/>
      <c r="AC17" s="9"/>
      <c r="AD17" s="9"/>
      <c r="AE17" s="9"/>
    </row>
    <row r="18" spans="2:31" x14ac:dyDescent="0.25">
      <c r="B18" s="14">
        <v>12</v>
      </c>
      <c r="C18" s="9"/>
      <c r="D18" s="9"/>
      <c r="E18" s="9"/>
      <c r="F18" s="15"/>
      <c r="G18" s="15"/>
      <c r="H18" s="14">
        <v>12</v>
      </c>
      <c r="I18" s="9"/>
      <c r="J18" s="9"/>
      <c r="K18" s="9"/>
      <c r="L18" s="15"/>
      <c r="M18" s="15"/>
      <c r="N18" s="14">
        <v>12</v>
      </c>
      <c r="O18" s="9"/>
      <c r="P18" s="9"/>
      <c r="Q18" s="9"/>
      <c r="R18" s="15"/>
      <c r="S18" s="15"/>
      <c r="T18" s="14">
        <v>12</v>
      </c>
      <c r="U18" s="9"/>
      <c r="V18" s="9"/>
      <c r="W18" s="9"/>
      <c r="X18" s="15"/>
      <c r="Y18" s="15"/>
      <c r="Z18" s="14">
        <v>12</v>
      </c>
      <c r="AA18" s="9"/>
      <c r="AB18" s="9"/>
      <c r="AC18" s="9"/>
      <c r="AD18" s="9"/>
      <c r="AE18" s="9"/>
    </row>
    <row r="19" spans="2:31" x14ac:dyDescent="0.25">
      <c r="B19" s="14">
        <v>13</v>
      </c>
      <c r="C19" s="9"/>
      <c r="D19" s="9"/>
      <c r="E19" s="9"/>
      <c r="F19" s="15"/>
      <c r="G19" s="15"/>
      <c r="H19" s="14">
        <v>13</v>
      </c>
      <c r="I19" s="9"/>
      <c r="J19" s="9"/>
      <c r="K19" s="9"/>
      <c r="L19" s="15"/>
      <c r="M19" s="15"/>
      <c r="N19" s="14">
        <v>13</v>
      </c>
      <c r="O19" s="9"/>
      <c r="P19" s="9"/>
      <c r="Q19" s="9"/>
      <c r="R19" s="15"/>
      <c r="S19" s="15"/>
      <c r="T19" s="14">
        <v>13</v>
      </c>
      <c r="U19" s="9"/>
      <c r="V19" s="9"/>
      <c r="W19" s="9"/>
      <c r="X19" s="15"/>
      <c r="Y19" s="15"/>
      <c r="Z19" s="14">
        <v>13</v>
      </c>
      <c r="AA19" s="9"/>
      <c r="AB19" s="9"/>
      <c r="AC19" s="9"/>
      <c r="AD19" s="9"/>
      <c r="AE19" s="9"/>
    </row>
    <row r="20" spans="2:31" x14ac:dyDescent="0.25">
      <c r="B20" s="14">
        <v>14</v>
      </c>
      <c r="C20" s="9"/>
      <c r="D20" s="9"/>
      <c r="E20" s="9"/>
      <c r="F20" s="15"/>
      <c r="G20" s="15"/>
      <c r="H20" s="14">
        <v>14</v>
      </c>
      <c r="I20" s="9"/>
      <c r="J20" s="9"/>
      <c r="K20" s="9"/>
      <c r="L20" s="15"/>
      <c r="M20" s="15"/>
      <c r="N20" s="14">
        <v>14</v>
      </c>
      <c r="O20" s="9"/>
      <c r="P20" s="9"/>
      <c r="Q20" s="9"/>
      <c r="R20" s="15"/>
      <c r="S20" s="15"/>
      <c r="T20" s="14">
        <v>14</v>
      </c>
      <c r="U20" s="9"/>
      <c r="V20" s="9"/>
      <c r="W20" s="9"/>
      <c r="X20" s="15"/>
      <c r="Y20" s="15"/>
      <c r="Z20" s="14">
        <v>14</v>
      </c>
      <c r="AA20" s="9"/>
      <c r="AB20" s="9"/>
      <c r="AC20" s="9"/>
      <c r="AD20" s="9"/>
      <c r="AE20" s="9"/>
    </row>
    <row r="21" spans="2:31" x14ac:dyDescent="0.25">
      <c r="B21" s="14">
        <v>15</v>
      </c>
      <c r="C21" s="9"/>
      <c r="D21" s="9"/>
      <c r="E21" s="9"/>
      <c r="F21" s="15"/>
      <c r="G21" s="15"/>
      <c r="H21" s="14">
        <v>15</v>
      </c>
      <c r="I21" s="9"/>
      <c r="J21" s="9"/>
      <c r="K21" s="9"/>
      <c r="L21" s="15"/>
      <c r="M21" s="15"/>
      <c r="N21" s="14">
        <v>15</v>
      </c>
      <c r="O21" s="9"/>
      <c r="P21" s="9"/>
      <c r="Q21" s="9"/>
      <c r="R21" s="15"/>
      <c r="S21" s="15"/>
      <c r="T21" s="14">
        <v>15</v>
      </c>
      <c r="U21" s="9"/>
      <c r="V21" s="9"/>
      <c r="W21" s="9"/>
      <c r="X21" s="15"/>
      <c r="Y21" s="15"/>
      <c r="Z21" s="14">
        <v>15</v>
      </c>
      <c r="AA21" s="9"/>
      <c r="AB21" s="9"/>
      <c r="AC21" s="9"/>
      <c r="AD21" s="9"/>
      <c r="AE21" s="9"/>
    </row>
    <row r="22" spans="2:31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AE22"/>
    </row>
    <row r="23" spans="2:3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AE23"/>
    </row>
    <row r="24" spans="2:31" ht="15.75" x14ac:dyDescent="0.25">
      <c r="B24" s="40" t="s">
        <v>10</v>
      </c>
      <c r="C24" s="40"/>
      <c r="D24" s="40"/>
      <c r="E24" s="25"/>
      <c r="F24" s="15"/>
      <c r="G24" s="15"/>
      <c r="H24" s="40" t="s">
        <v>12</v>
      </c>
      <c r="I24" s="40"/>
      <c r="J24" s="40"/>
      <c r="K24" s="25"/>
      <c r="L24" s="15"/>
      <c r="M24" s="15"/>
      <c r="N24" s="41" t="s">
        <v>14</v>
      </c>
      <c r="O24" s="41"/>
      <c r="P24" s="41"/>
      <c r="Q24" s="6"/>
      <c r="R24" s="15"/>
      <c r="S24" s="15"/>
      <c r="T24" s="41" t="s">
        <v>73</v>
      </c>
      <c r="U24" s="41"/>
      <c r="V24" s="41"/>
      <c r="W24" s="6"/>
      <c r="X24" s="15"/>
      <c r="Y24" s="15"/>
      <c r="AE24"/>
    </row>
    <row r="25" spans="2:31" ht="15.75" x14ac:dyDescent="0.25">
      <c r="B25" s="40" t="s">
        <v>47</v>
      </c>
      <c r="C25" s="40"/>
      <c r="D25" s="40"/>
      <c r="E25" s="25"/>
      <c r="F25" s="15"/>
      <c r="G25" s="15"/>
      <c r="H25" s="40" t="s">
        <v>50</v>
      </c>
      <c r="I25" s="40"/>
      <c r="J25" s="40"/>
      <c r="K25" s="25"/>
      <c r="L25" s="15"/>
      <c r="M25" s="15"/>
      <c r="N25" s="41" t="s">
        <v>52</v>
      </c>
      <c r="O25" s="41"/>
      <c r="P25" s="41"/>
      <c r="Q25" s="6"/>
      <c r="R25" s="15"/>
      <c r="S25" s="15"/>
      <c r="T25" s="41" t="s">
        <v>17</v>
      </c>
      <c r="U25" s="41"/>
      <c r="V25" s="41"/>
      <c r="W25" s="6"/>
      <c r="X25" s="15"/>
      <c r="Y25" s="15"/>
      <c r="AE25"/>
    </row>
    <row r="26" spans="2:31" ht="15.75" x14ac:dyDescent="0.25">
      <c r="B26" s="40" t="s">
        <v>68</v>
      </c>
      <c r="C26" s="40"/>
      <c r="D26" s="40"/>
      <c r="E26" s="25"/>
      <c r="F26" s="15"/>
      <c r="G26" s="15"/>
      <c r="H26" s="40" t="s">
        <v>70</v>
      </c>
      <c r="I26" s="40"/>
      <c r="J26" s="40"/>
      <c r="K26" s="25"/>
      <c r="L26" s="15"/>
      <c r="M26" s="15"/>
      <c r="N26" s="41" t="s">
        <v>72</v>
      </c>
      <c r="O26" s="41"/>
      <c r="P26" s="41"/>
      <c r="Q26" s="6"/>
      <c r="R26" s="15"/>
      <c r="S26" s="15"/>
      <c r="T26" s="41"/>
      <c r="U26" s="41"/>
      <c r="V26" s="41"/>
      <c r="W26" s="6"/>
      <c r="X26" s="15"/>
      <c r="Y26" s="15"/>
      <c r="AE26"/>
    </row>
    <row r="27" spans="2:31" ht="25.5" x14ac:dyDescent="0.25">
      <c r="B27" s="17" t="s">
        <v>0</v>
      </c>
      <c r="C27" s="17" t="s">
        <v>5</v>
      </c>
      <c r="D27" s="17" t="s">
        <v>8</v>
      </c>
      <c r="E27" s="33" t="s">
        <v>83</v>
      </c>
      <c r="F27" s="18"/>
      <c r="G27" s="18"/>
      <c r="H27" s="17" t="s">
        <v>0</v>
      </c>
      <c r="I27" s="17" t="s">
        <v>5</v>
      </c>
      <c r="J27" s="17" t="s">
        <v>8</v>
      </c>
      <c r="K27" s="33" t="s">
        <v>83</v>
      </c>
      <c r="L27" s="18"/>
      <c r="M27" s="18"/>
      <c r="N27" s="19" t="s">
        <v>0</v>
      </c>
      <c r="O27" s="19" t="s">
        <v>5</v>
      </c>
      <c r="P27" s="19" t="s">
        <v>8</v>
      </c>
      <c r="Q27" s="33" t="s">
        <v>83</v>
      </c>
      <c r="R27" s="18"/>
      <c r="S27" s="18"/>
      <c r="T27" s="19" t="s">
        <v>0</v>
      </c>
      <c r="U27" s="19" t="s">
        <v>5</v>
      </c>
      <c r="V27" s="19" t="s">
        <v>8</v>
      </c>
      <c r="W27" s="33" t="s">
        <v>83</v>
      </c>
      <c r="X27" s="18"/>
      <c r="Y27" s="18"/>
      <c r="AE27"/>
    </row>
    <row r="28" spans="2:31" x14ac:dyDescent="0.25">
      <c r="B28" s="14">
        <v>1</v>
      </c>
      <c r="C28" s="9"/>
      <c r="D28" s="9"/>
      <c r="E28" s="9"/>
      <c r="F28" s="15"/>
      <c r="G28" s="15"/>
      <c r="H28" s="14">
        <v>1</v>
      </c>
      <c r="I28" s="9"/>
      <c r="J28" s="9"/>
      <c r="K28" s="9"/>
      <c r="L28" s="15"/>
      <c r="M28" s="15"/>
      <c r="N28" s="14">
        <v>1</v>
      </c>
      <c r="O28" s="9"/>
      <c r="P28" s="9"/>
      <c r="Q28" s="9"/>
      <c r="R28" s="15"/>
      <c r="S28" s="15"/>
      <c r="T28" s="14">
        <v>1</v>
      </c>
      <c r="U28" s="9"/>
      <c r="V28" s="9"/>
      <c r="W28" s="9"/>
      <c r="X28" s="15"/>
      <c r="Y28" s="15"/>
      <c r="AE28"/>
    </row>
    <row r="29" spans="2:31" x14ac:dyDescent="0.25">
      <c r="B29" s="14">
        <v>2</v>
      </c>
      <c r="C29" s="9"/>
      <c r="D29" s="9"/>
      <c r="E29" s="9"/>
      <c r="F29" s="15"/>
      <c r="G29" s="15"/>
      <c r="H29" s="14">
        <v>2</v>
      </c>
      <c r="I29" s="9"/>
      <c r="J29" s="9"/>
      <c r="K29" s="9"/>
      <c r="L29" s="15"/>
      <c r="M29" s="15"/>
      <c r="N29" s="14">
        <v>2</v>
      </c>
      <c r="O29" s="9"/>
      <c r="P29" s="9"/>
      <c r="Q29" s="9"/>
      <c r="R29" s="15"/>
      <c r="S29" s="15"/>
      <c r="T29" s="14">
        <v>2</v>
      </c>
      <c r="U29" s="9"/>
      <c r="V29" s="9"/>
      <c r="W29" s="9"/>
      <c r="X29" s="15"/>
      <c r="Y29" s="15"/>
      <c r="AE29"/>
    </row>
    <row r="30" spans="2:31" x14ac:dyDescent="0.25">
      <c r="B30" s="14">
        <v>3</v>
      </c>
      <c r="C30" s="9"/>
      <c r="D30" s="9"/>
      <c r="E30" s="9"/>
      <c r="F30" s="15"/>
      <c r="G30" s="15"/>
      <c r="H30" s="14">
        <v>3</v>
      </c>
      <c r="I30" s="9"/>
      <c r="J30" s="9"/>
      <c r="K30" s="9"/>
      <c r="L30" s="15"/>
      <c r="M30" s="15"/>
      <c r="N30" s="14">
        <v>3</v>
      </c>
      <c r="O30" s="9"/>
      <c r="P30" s="9"/>
      <c r="Q30" s="9"/>
      <c r="R30" s="15"/>
      <c r="S30" s="15"/>
      <c r="T30" s="14">
        <v>3</v>
      </c>
      <c r="U30" s="9"/>
      <c r="V30" s="9"/>
      <c r="W30" s="9"/>
      <c r="X30" s="15"/>
      <c r="Y30" s="15"/>
      <c r="AE30"/>
    </row>
    <row r="31" spans="2:31" x14ac:dyDescent="0.25">
      <c r="B31" s="14">
        <v>4</v>
      </c>
      <c r="C31" s="9"/>
      <c r="D31" s="9"/>
      <c r="E31" s="9"/>
      <c r="F31" s="15"/>
      <c r="G31" s="15"/>
      <c r="H31" s="14">
        <v>4</v>
      </c>
      <c r="I31" s="9"/>
      <c r="J31" s="9"/>
      <c r="K31" s="9"/>
      <c r="L31" s="15"/>
      <c r="M31" s="15"/>
      <c r="N31" s="14">
        <v>4</v>
      </c>
      <c r="O31" s="9"/>
      <c r="P31" s="9"/>
      <c r="Q31" s="9"/>
      <c r="R31" s="15"/>
      <c r="S31" s="15"/>
      <c r="T31" s="14">
        <v>4</v>
      </c>
      <c r="U31" s="9"/>
      <c r="V31" s="9"/>
      <c r="W31" s="9"/>
      <c r="X31" s="15"/>
      <c r="Y31" s="15"/>
      <c r="AE31"/>
    </row>
    <row r="32" spans="2:31" x14ac:dyDescent="0.25">
      <c r="B32" s="14">
        <v>5</v>
      </c>
      <c r="C32" s="9"/>
      <c r="D32" s="9"/>
      <c r="E32" s="9"/>
      <c r="F32" s="15"/>
      <c r="G32" s="15"/>
      <c r="H32" s="14">
        <v>5</v>
      </c>
      <c r="I32" s="9"/>
      <c r="J32" s="9"/>
      <c r="K32" s="9"/>
      <c r="L32" s="15"/>
      <c r="M32" s="15"/>
      <c r="N32" s="14">
        <v>5</v>
      </c>
      <c r="O32" s="9"/>
      <c r="P32" s="9"/>
      <c r="Q32" s="9"/>
      <c r="R32" s="15"/>
      <c r="S32" s="15"/>
      <c r="T32" s="14">
        <v>5</v>
      </c>
      <c r="U32" s="9"/>
      <c r="V32" s="9"/>
      <c r="W32" s="9"/>
      <c r="X32" s="15"/>
      <c r="Y32" s="15"/>
      <c r="AE32"/>
    </row>
    <row r="33" spans="2:31" x14ac:dyDescent="0.25">
      <c r="B33" s="14">
        <v>6</v>
      </c>
      <c r="C33" s="9"/>
      <c r="D33" s="9"/>
      <c r="E33" s="9"/>
      <c r="F33" s="15"/>
      <c r="G33" s="15"/>
      <c r="H33" s="14">
        <v>6</v>
      </c>
      <c r="I33" s="9"/>
      <c r="J33" s="9"/>
      <c r="K33" s="9"/>
      <c r="L33" s="15"/>
      <c r="M33" s="15"/>
      <c r="N33" s="14">
        <v>6</v>
      </c>
      <c r="O33" s="9"/>
      <c r="P33" s="9"/>
      <c r="Q33" s="9"/>
      <c r="R33" s="15"/>
      <c r="S33" s="15"/>
      <c r="T33" s="14">
        <v>6</v>
      </c>
      <c r="U33" s="9"/>
      <c r="V33" s="9"/>
      <c r="W33" s="9"/>
      <c r="X33" s="15"/>
      <c r="Y33" s="15"/>
      <c r="AE33"/>
    </row>
    <row r="34" spans="2:31" x14ac:dyDescent="0.25">
      <c r="B34" s="14">
        <v>7</v>
      </c>
      <c r="C34" s="9"/>
      <c r="D34" s="9"/>
      <c r="E34" s="9"/>
      <c r="F34" s="15"/>
      <c r="G34" s="15"/>
      <c r="H34" s="14">
        <v>7</v>
      </c>
      <c r="I34" s="9"/>
      <c r="J34" s="9"/>
      <c r="K34" s="9"/>
      <c r="L34" s="15"/>
      <c r="M34" s="15"/>
      <c r="N34" s="14">
        <v>7</v>
      </c>
      <c r="O34" s="9"/>
      <c r="P34" s="9"/>
      <c r="Q34" s="9"/>
      <c r="R34" s="15"/>
      <c r="S34" s="15"/>
      <c r="T34" s="14">
        <v>7</v>
      </c>
      <c r="U34" s="9"/>
      <c r="V34" s="9"/>
      <c r="W34" s="9"/>
      <c r="X34" s="15"/>
      <c r="Y34" s="15"/>
      <c r="AE34"/>
    </row>
    <row r="35" spans="2:31" x14ac:dyDescent="0.25">
      <c r="B35" s="14">
        <v>8</v>
      </c>
      <c r="C35" s="9"/>
      <c r="D35" s="9"/>
      <c r="E35" s="9"/>
      <c r="F35" s="15"/>
      <c r="G35" s="15"/>
      <c r="H35" s="14">
        <v>8</v>
      </c>
      <c r="I35" s="9"/>
      <c r="J35" s="9"/>
      <c r="K35" s="9"/>
      <c r="L35" s="15"/>
      <c r="M35" s="15"/>
      <c r="N35" s="14">
        <v>8</v>
      </c>
      <c r="O35" s="9"/>
      <c r="P35" s="9"/>
      <c r="Q35" s="9"/>
      <c r="R35" s="15"/>
      <c r="S35" s="15"/>
      <c r="T35" s="14">
        <v>8</v>
      </c>
      <c r="U35" s="9"/>
      <c r="V35" s="9"/>
      <c r="W35" s="9"/>
      <c r="X35" s="15"/>
      <c r="Y35" s="15"/>
      <c r="AE35"/>
    </row>
    <row r="36" spans="2:31" x14ac:dyDescent="0.25">
      <c r="B36" s="14">
        <v>9</v>
      </c>
      <c r="C36" s="9"/>
      <c r="D36" s="9"/>
      <c r="E36" s="9"/>
      <c r="F36" s="15"/>
      <c r="G36" s="15"/>
      <c r="H36" s="14">
        <v>9</v>
      </c>
      <c r="I36" s="9"/>
      <c r="J36" s="9"/>
      <c r="K36" s="9"/>
      <c r="L36" s="15"/>
      <c r="M36" s="15"/>
      <c r="N36" s="14">
        <v>9</v>
      </c>
      <c r="O36" s="9"/>
      <c r="P36" s="9"/>
      <c r="Q36" s="9"/>
      <c r="R36" s="15"/>
      <c r="S36" s="15"/>
      <c r="T36" s="14">
        <v>9</v>
      </c>
      <c r="U36" s="9"/>
      <c r="V36" s="9"/>
      <c r="W36" s="9"/>
      <c r="X36" s="15"/>
      <c r="Y36" s="15"/>
      <c r="AE36"/>
    </row>
    <row r="37" spans="2:31" x14ac:dyDescent="0.25">
      <c r="B37" s="14">
        <v>10</v>
      </c>
      <c r="C37" s="9"/>
      <c r="D37" s="9"/>
      <c r="E37" s="9"/>
      <c r="F37" s="15"/>
      <c r="G37" s="15"/>
      <c r="H37" s="14">
        <v>10</v>
      </c>
      <c r="I37" s="9"/>
      <c r="J37" s="9"/>
      <c r="K37" s="9"/>
      <c r="L37" s="15"/>
      <c r="M37" s="15"/>
      <c r="N37" s="14">
        <v>10</v>
      </c>
      <c r="O37" s="9"/>
      <c r="P37" s="9"/>
      <c r="Q37" s="9"/>
      <c r="R37" s="15"/>
      <c r="S37" s="15"/>
      <c r="T37" s="14">
        <v>10</v>
      </c>
      <c r="U37" s="9"/>
      <c r="V37" s="9"/>
      <c r="W37" s="9"/>
      <c r="X37" s="15"/>
      <c r="Y37" s="15"/>
      <c r="AE37"/>
    </row>
    <row r="38" spans="2:31" x14ac:dyDescent="0.25">
      <c r="B38" s="14">
        <v>11</v>
      </c>
      <c r="C38" s="9"/>
      <c r="D38" s="9"/>
      <c r="E38" s="9"/>
      <c r="F38" s="15"/>
      <c r="G38" s="15"/>
      <c r="H38" s="14">
        <v>11</v>
      </c>
      <c r="I38" s="9"/>
      <c r="J38" s="9"/>
      <c r="K38" s="9"/>
      <c r="L38" s="15"/>
      <c r="M38" s="15"/>
      <c r="N38" s="14">
        <v>11</v>
      </c>
      <c r="O38" s="9"/>
      <c r="P38" s="9"/>
      <c r="Q38" s="9"/>
      <c r="R38" s="15"/>
      <c r="S38" s="15"/>
      <c r="T38" s="14">
        <v>11</v>
      </c>
      <c r="U38" s="9"/>
      <c r="V38" s="9"/>
      <c r="W38" s="9"/>
      <c r="X38" s="15"/>
      <c r="Y38" s="15"/>
      <c r="AE38"/>
    </row>
    <row r="39" spans="2:31" x14ac:dyDescent="0.25">
      <c r="B39" s="14">
        <v>12</v>
      </c>
      <c r="C39" s="9"/>
      <c r="D39" s="9"/>
      <c r="E39" s="9"/>
      <c r="F39" s="15"/>
      <c r="G39" s="15"/>
      <c r="H39" s="14">
        <v>12</v>
      </c>
      <c r="I39" s="9"/>
      <c r="J39" s="9"/>
      <c r="K39" s="9"/>
      <c r="L39" s="15"/>
      <c r="M39" s="15"/>
      <c r="N39" s="14">
        <v>12</v>
      </c>
      <c r="O39" s="9"/>
      <c r="P39" s="9"/>
      <c r="Q39" s="9"/>
      <c r="R39" s="15"/>
      <c r="S39" s="15"/>
      <c r="T39" s="14">
        <v>12</v>
      </c>
      <c r="U39" s="9"/>
      <c r="V39" s="9"/>
      <c r="W39" s="9"/>
      <c r="X39" s="15"/>
      <c r="Y39" s="15"/>
      <c r="AE39"/>
    </row>
    <row r="40" spans="2:31" x14ac:dyDescent="0.25">
      <c r="B40" s="14">
        <v>13</v>
      </c>
      <c r="C40" s="9"/>
      <c r="D40" s="9"/>
      <c r="E40" s="9"/>
      <c r="F40" s="15"/>
      <c r="G40" s="15"/>
      <c r="H40" s="14">
        <v>13</v>
      </c>
      <c r="I40" s="9"/>
      <c r="J40" s="9"/>
      <c r="K40" s="9"/>
      <c r="L40" s="15"/>
      <c r="M40" s="15"/>
      <c r="N40" s="14">
        <v>13</v>
      </c>
      <c r="O40" s="9"/>
      <c r="P40" s="9"/>
      <c r="Q40" s="9"/>
      <c r="R40" s="15"/>
      <c r="S40" s="15"/>
      <c r="T40" s="14">
        <v>13</v>
      </c>
      <c r="U40" s="9"/>
      <c r="V40" s="9"/>
      <c r="W40" s="9"/>
      <c r="X40" s="15"/>
      <c r="Y40" s="15"/>
      <c r="AE40"/>
    </row>
    <row r="41" spans="2:31" x14ac:dyDescent="0.25">
      <c r="B41" s="14">
        <v>14</v>
      </c>
      <c r="C41" s="9"/>
      <c r="D41" s="9"/>
      <c r="E41" s="9"/>
      <c r="F41" s="15"/>
      <c r="G41" s="15"/>
      <c r="H41" s="14">
        <v>14</v>
      </c>
      <c r="I41" s="9"/>
      <c r="J41" s="9"/>
      <c r="K41" s="9"/>
      <c r="L41" s="15"/>
      <c r="M41" s="15"/>
      <c r="N41" s="14">
        <v>14</v>
      </c>
      <c r="O41" s="9"/>
      <c r="P41" s="9"/>
      <c r="Q41" s="9"/>
      <c r="R41" s="15"/>
      <c r="S41" s="15"/>
      <c r="T41" s="14">
        <v>14</v>
      </c>
      <c r="U41" s="9"/>
      <c r="V41" s="9"/>
      <c r="W41" s="9"/>
      <c r="X41" s="15"/>
      <c r="Y41" s="15"/>
      <c r="AE41"/>
    </row>
    <row r="42" spans="2:31" x14ac:dyDescent="0.25">
      <c r="B42" s="14">
        <v>15</v>
      </c>
      <c r="C42" s="9"/>
      <c r="D42" s="9"/>
      <c r="E42" s="9"/>
      <c r="F42" s="15"/>
      <c r="G42" s="15"/>
      <c r="H42" s="14">
        <v>15</v>
      </c>
      <c r="I42" s="9"/>
      <c r="J42" s="9"/>
      <c r="K42" s="9"/>
      <c r="L42" s="15"/>
      <c r="M42" s="15"/>
      <c r="N42" s="14">
        <v>15</v>
      </c>
      <c r="O42" s="9"/>
      <c r="P42" s="9"/>
      <c r="Q42" s="9"/>
      <c r="R42" s="15"/>
      <c r="S42" s="15"/>
      <c r="T42" s="14">
        <v>15</v>
      </c>
      <c r="U42" s="9"/>
      <c r="V42" s="9"/>
      <c r="W42" s="9"/>
      <c r="X42" s="15"/>
      <c r="Y42" s="15"/>
      <c r="AE42"/>
    </row>
    <row r="43" spans="2:31" x14ac:dyDescent="0.25">
      <c r="AE43"/>
    </row>
    <row r="44" spans="2:31" x14ac:dyDescent="0.25">
      <c r="AE44"/>
    </row>
    <row r="45" spans="2:31" ht="18.75" x14ac:dyDescent="0.25">
      <c r="B45" s="28"/>
      <c r="C45" s="29" t="s">
        <v>87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30"/>
      <c r="S45" s="30"/>
      <c r="T45" s="30"/>
      <c r="U45" s="30"/>
    </row>
  </sheetData>
  <mergeCells count="28">
    <mergeCell ref="Z5:Z6"/>
    <mergeCell ref="T4:V4"/>
    <mergeCell ref="T25:V25"/>
    <mergeCell ref="Z3:AD4"/>
    <mergeCell ref="AA5:AB5"/>
    <mergeCell ref="AC5:AD5"/>
    <mergeCell ref="B3:D3"/>
    <mergeCell ref="H3:J3"/>
    <mergeCell ref="N3:P3"/>
    <mergeCell ref="T3:V3"/>
    <mergeCell ref="B4:D4"/>
    <mergeCell ref="H4:J4"/>
    <mergeCell ref="N4:P4"/>
    <mergeCell ref="B26:D26"/>
    <mergeCell ref="T26:V26"/>
    <mergeCell ref="H5:J5"/>
    <mergeCell ref="H26:J26"/>
    <mergeCell ref="B24:D24"/>
    <mergeCell ref="H24:J24"/>
    <mergeCell ref="N26:P26"/>
    <mergeCell ref="T5:V5"/>
    <mergeCell ref="N24:P24"/>
    <mergeCell ref="T24:V24"/>
    <mergeCell ref="B25:D25"/>
    <mergeCell ref="H25:J25"/>
    <mergeCell ref="N25:P25"/>
    <mergeCell ref="N5:P5"/>
    <mergeCell ref="B5:D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AE49"/>
  <sheetViews>
    <sheetView showGridLines="0" workbookViewId="0">
      <selection activeCell="B50" sqref="B50"/>
    </sheetView>
  </sheetViews>
  <sheetFormatPr defaultRowHeight="15" x14ac:dyDescent="0.25"/>
  <cols>
    <col min="3" max="3" width="40.7109375" customWidth="1"/>
    <col min="4" max="4" width="16.28515625" customWidth="1"/>
    <col min="7" max="7" width="40.7109375" customWidth="1"/>
    <col min="8" max="8" width="16.5703125" customWidth="1"/>
  </cols>
  <sheetData>
    <row r="1" spans="1:8" x14ac:dyDescent="0.25">
      <c r="C1" s="7"/>
      <c r="D1" s="7"/>
    </row>
    <row r="2" spans="1:8" ht="15.75" x14ac:dyDescent="0.25">
      <c r="B2" s="40" t="s">
        <v>74</v>
      </c>
      <c r="C2" s="52"/>
      <c r="D2" s="48" t="s">
        <v>83</v>
      </c>
      <c r="F2" s="40" t="s">
        <v>75</v>
      </c>
      <c r="G2" s="52"/>
      <c r="H2" s="48" t="s">
        <v>83</v>
      </c>
    </row>
    <row r="3" spans="1:8" ht="15.75" x14ac:dyDescent="0.25">
      <c r="B3" s="8" t="s">
        <v>0</v>
      </c>
      <c r="C3" s="8" t="s">
        <v>65</v>
      </c>
      <c r="D3" s="49"/>
      <c r="F3" s="8" t="s">
        <v>0</v>
      </c>
      <c r="G3" s="8" t="s">
        <v>65</v>
      </c>
      <c r="H3" s="49"/>
    </row>
    <row r="4" spans="1:8" x14ac:dyDescent="0.25">
      <c r="A4" s="7"/>
      <c r="B4" s="12">
        <v>1</v>
      </c>
      <c r="C4" s="14"/>
      <c r="D4" s="1"/>
      <c r="E4" s="7"/>
      <c r="F4" s="12">
        <v>1</v>
      </c>
      <c r="G4" s="13"/>
      <c r="H4" s="1"/>
    </row>
    <row r="5" spans="1:8" x14ac:dyDescent="0.25">
      <c r="A5" s="7"/>
      <c r="B5" s="14">
        <v>2</v>
      </c>
      <c r="C5" s="14"/>
      <c r="D5" s="9"/>
      <c r="E5" s="7"/>
      <c r="F5" s="14">
        <v>2</v>
      </c>
      <c r="G5" s="9"/>
      <c r="H5" s="9"/>
    </row>
    <row r="6" spans="1:8" x14ac:dyDescent="0.25">
      <c r="A6" s="7"/>
      <c r="B6" s="14">
        <v>3</v>
      </c>
      <c r="C6" s="14"/>
      <c r="D6" s="9"/>
      <c r="E6" s="7"/>
      <c r="F6" s="14">
        <v>3</v>
      </c>
      <c r="G6" s="9"/>
      <c r="H6" s="9"/>
    </row>
    <row r="7" spans="1:8" x14ac:dyDescent="0.25">
      <c r="A7" s="7"/>
      <c r="B7" s="14">
        <v>4</v>
      </c>
      <c r="C7" s="14"/>
      <c r="D7" s="9"/>
      <c r="E7" s="7"/>
      <c r="F7" s="14">
        <v>4</v>
      </c>
      <c r="G7" s="9"/>
      <c r="H7" s="9"/>
    </row>
    <row r="8" spans="1:8" x14ac:dyDescent="0.25">
      <c r="A8" s="7"/>
      <c r="B8" s="14">
        <v>5</v>
      </c>
      <c r="C8" s="14"/>
      <c r="D8" s="9"/>
      <c r="E8" s="7"/>
      <c r="F8" s="14">
        <v>5</v>
      </c>
      <c r="G8" s="9"/>
      <c r="H8" s="9"/>
    </row>
    <row r="9" spans="1:8" x14ac:dyDescent="0.25">
      <c r="A9" s="7"/>
      <c r="B9" s="14">
        <v>6</v>
      </c>
      <c r="C9" s="14"/>
      <c r="D9" s="9"/>
      <c r="E9" s="7"/>
      <c r="F9" s="14">
        <v>6</v>
      </c>
      <c r="G9" s="9"/>
      <c r="H9" s="9"/>
    </row>
    <row r="10" spans="1:8" x14ac:dyDescent="0.25">
      <c r="A10" s="7"/>
      <c r="B10" s="14">
        <v>7</v>
      </c>
      <c r="C10" s="14"/>
      <c r="D10" s="9"/>
      <c r="E10" s="7"/>
      <c r="F10" s="14">
        <v>7</v>
      </c>
      <c r="G10" s="9"/>
      <c r="H10" s="9"/>
    </row>
    <row r="11" spans="1:8" x14ac:dyDescent="0.25">
      <c r="A11" s="7"/>
      <c r="B11" s="14">
        <v>8</v>
      </c>
      <c r="C11" s="14"/>
      <c r="D11" s="9"/>
      <c r="E11" s="7"/>
      <c r="F11" s="14">
        <v>8</v>
      </c>
      <c r="G11" s="9"/>
      <c r="H11" s="9"/>
    </row>
    <row r="12" spans="1:8" x14ac:dyDescent="0.25">
      <c r="A12" s="7"/>
      <c r="B12" s="14">
        <v>9</v>
      </c>
      <c r="C12" s="14"/>
      <c r="D12" s="9"/>
      <c r="E12" s="7"/>
      <c r="F12" s="14">
        <v>9</v>
      </c>
      <c r="G12" s="9"/>
      <c r="H12" s="9"/>
    </row>
    <row r="13" spans="1:8" x14ac:dyDescent="0.25">
      <c r="A13" s="7"/>
      <c r="B13" s="14">
        <v>10</v>
      </c>
      <c r="C13" s="14"/>
      <c r="D13" s="9"/>
      <c r="E13" s="7"/>
      <c r="F13" s="14">
        <v>10</v>
      </c>
      <c r="G13" s="9"/>
      <c r="H13" s="9"/>
    </row>
    <row r="14" spans="1:8" x14ac:dyDescent="0.25">
      <c r="A14" s="7"/>
      <c r="B14" s="14">
        <v>11</v>
      </c>
      <c r="C14" s="14"/>
      <c r="D14" s="9"/>
      <c r="E14" s="7"/>
      <c r="F14" s="14">
        <v>11</v>
      </c>
      <c r="G14" s="9"/>
      <c r="H14" s="9"/>
    </row>
    <row r="15" spans="1:8" x14ac:dyDescent="0.25">
      <c r="A15" s="7"/>
      <c r="B15" s="14">
        <v>12</v>
      </c>
      <c r="C15" s="14"/>
      <c r="D15" s="9"/>
      <c r="E15" s="7"/>
      <c r="F15" s="14">
        <v>12</v>
      </c>
      <c r="G15" s="9"/>
      <c r="H15" s="9"/>
    </row>
    <row r="16" spans="1:8" x14ac:dyDescent="0.25">
      <c r="A16" s="7"/>
      <c r="B16" s="14">
        <v>13</v>
      </c>
      <c r="C16" s="14"/>
      <c r="D16" s="9"/>
      <c r="E16" s="7"/>
      <c r="F16" s="14">
        <v>13</v>
      </c>
      <c r="G16" s="9"/>
      <c r="H16" s="9"/>
    </row>
    <row r="17" spans="1:8" x14ac:dyDescent="0.25">
      <c r="A17" s="7"/>
      <c r="B17" s="14">
        <v>14</v>
      </c>
      <c r="C17" s="14"/>
      <c r="D17" s="9"/>
      <c r="E17" s="7"/>
      <c r="F17" s="14">
        <v>14</v>
      </c>
      <c r="G17" s="9"/>
      <c r="H17" s="9"/>
    </row>
    <row r="18" spans="1:8" ht="15.75" x14ac:dyDescent="0.25">
      <c r="A18" s="7"/>
      <c r="B18" s="14">
        <v>15</v>
      </c>
      <c r="C18" s="21"/>
      <c r="D18" s="9"/>
      <c r="E18" s="7"/>
      <c r="F18" s="14">
        <v>15</v>
      </c>
      <c r="G18" s="9"/>
      <c r="H18" s="9"/>
    </row>
    <row r="19" spans="1:8" ht="15.75" x14ac:dyDescent="0.25">
      <c r="A19" s="7"/>
      <c r="B19" s="14">
        <v>16</v>
      </c>
      <c r="C19" s="21"/>
      <c r="D19" s="9"/>
      <c r="E19" s="7"/>
      <c r="F19" s="14">
        <v>16</v>
      </c>
      <c r="G19" s="9"/>
      <c r="H19" s="9"/>
    </row>
    <row r="20" spans="1:8" ht="15.75" x14ac:dyDescent="0.25">
      <c r="A20" s="7"/>
      <c r="B20" s="14">
        <v>17</v>
      </c>
      <c r="C20" s="21"/>
      <c r="D20" s="21"/>
      <c r="E20" s="7"/>
      <c r="F20" s="14">
        <v>17</v>
      </c>
      <c r="G20" s="9"/>
      <c r="H20" s="21"/>
    </row>
    <row r="21" spans="1:8" ht="15.75" x14ac:dyDescent="0.25">
      <c r="A21" s="7"/>
      <c r="B21" s="14">
        <v>18</v>
      </c>
      <c r="C21" s="21"/>
      <c r="D21" s="21"/>
      <c r="E21" s="7"/>
      <c r="F21" s="14">
        <v>18</v>
      </c>
      <c r="G21" s="9"/>
      <c r="H21" s="21"/>
    </row>
    <row r="22" spans="1:8" ht="15.75" x14ac:dyDescent="0.25">
      <c r="A22" s="7"/>
      <c r="B22" s="14">
        <v>19</v>
      </c>
      <c r="C22" s="21"/>
      <c r="D22" s="21"/>
      <c r="E22" s="7"/>
      <c r="F22" s="14">
        <v>19</v>
      </c>
      <c r="G22" s="9"/>
      <c r="H22" s="21"/>
    </row>
    <row r="23" spans="1:8" ht="15.75" x14ac:dyDescent="0.25">
      <c r="A23" s="7"/>
      <c r="B23" s="14">
        <v>20</v>
      </c>
      <c r="C23" s="21"/>
      <c r="D23" s="21"/>
      <c r="E23" s="7"/>
      <c r="F23" s="14">
        <v>20</v>
      </c>
      <c r="G23" s="9"/>
      <c r="H23" s="21"/>
    </row>
    <row r="26" spans="1:8" ht="15" customHeight="1" x14ac:dyDescent="0.25">
      <c r="B26" s="41" t="s">
        <v>63</v>
      </c>
      <c r="C26" s="51"/>
      <c r="D26" s="53" t="s">
        <v>83</v>
      </c>
    </row>
    <row r="27" spans="1:8" x14ac:dyDescent="0.25">
      <c r="B27" s="6" t="s">
        <v>0</v>
      </c>
      <c r="C27" s="6" t="s">
        <v>65</v>
      </c>
      <c r="D27" s="54"/>
    </row>
    <row r="28" spans="1:8" x14ac:dyDescent="0.25">
      <c r="B28" s="14">
        <v>1</v>
      </c>
      <c r="C28" s="9"/>
      <c r="D28" s="1"/>
    </row>
    <row r="29" spans="1:8" x14ac:dyDescent="0.25">
      <c r="B29" s="14">
        <v>2</v>
      </c>
      <c r="C29" s="9"/>
      <c r="D29" s="9"/>
    </row>
    <row r="30" spans="1:8" x14ac:dyDescent="0.25">
      <c r="B30" s="14">
        <v>3</v>
      </c>
      <c r="C30" s="9"/>
      <c r="D30" s="9"/>
    </row>
    <row r="31" spans="1:8" x14ac:dyDescent="0.25">
      <c r="B31" s="14">
        <v>4</v>
      </c>
      <c r="C31" s="9"/>
      <c r="D31" s="9"/>
    </row>
    <row r="32" spans="1:8" x14ac:dyDescent="0.25">
      <c r="B32" s="14">
        <v>5</v>
      </c>
      <c r="C32" s="9"/>
      <c r="D32" s="9"/>
    </row>
    <row r="33" spans="2:8" x14ac:dyDescent="0.25">
      <c r="B33" s="14">
        <v>6</v>
      </c>
      <c r="C33" s="9"/>
      <c r="D33" s="9"/>
      <c r="F33" s="50" t="s">
        <v>84</v>
      </c>
      <c r="G33" s="50"/>
      <c r="H33" s="50"/>
    </row>
    <row r="34" spans="2:8" x14ac:dyDescent="0.25">
      <c r="B34" s="14">
        <v>7</v>
      </c>
      <c r="C34" s="9"/>
      <c r="D34" s="9"/>
      <c r="F34" s="50"/>
      <c r="G34" s="50"/>
      <c r="H34" s="50"/>
    </row>
    <row r="35" spans="2:8" x14ac:dyDescent="0.25">
      <c r="B35" s="14">
        <v>8</v>
      </c>
      <c r="C35" s="9"/>
      <c r="D35" s="9"/>
      <c r="F35" s="50"/>
      <c r="G35" s="50"/>
      <c r="H35" s="50"/>
    </row>
    <row r="36" spans="2:8" x14ac:dyDescent="0.25">
      <c r="B36" s="14">
        <v>9</v>
      </c>
      <c r="C36" s="9"/>
      <c r="D36" s="9"/>
      <c r="F36" s="50"/>
      <c r="G36" s="50"/>
      <c r="H36" s="50"/>
    </row>
    <row r="37" spans="2:8" x14ac:dyDescent="0.25">
      <c r="B37" s="14">
        <v>10</v>
      </c>
      <c r="C37" s="9"/>
      <c r="D37" s="9"/>
      <c r="F37" s="50"/>
      <c r="G37" s="50"/>
      <c r="H37" s="50"/>
    </row>
    <row r="38" spans="2:8" x14ac:dyDescent="0.25">
      <c r="B38" s="14">
        <v>11</v>
      </c>
      <c r="C38" s="9"/>
      <c r="D38" s="9"/>
      <c r="F38" s="50"/>
      <c r="G38" s="50"/>
      <c r="H38" s="50"/>
    </row>
    <row r="39" spans="2:8" x14ac:dyDescent="0.25">
      <c r="B39" s="14">
        <v>12</v>
      </c>
      <c r="C39" s="9"/>
      <c r="D39" s="9"/>
      <c r="F39" s="50"/>
      <c r="G39" s="50"/>
      <c r="H39" s="50"/>
    </row>
    <row r="40" spans="2:8" x14ac:dyDescent="0.25">
      <c r="B40" s="14">
        <v>13</v>
      </c>
      <c r="C40" s="9"/>
      <c r="D40" s="9"/>
      <c r="F40" s="50"/>
      <c r="G40" s="50"/>
      <c r="H40" s="50"/>
    </row>
    <row r="41" spans="2:8" x14ac:dyDescent="0.25">
      <c r="B41" s="14">
        <v>14</v>
      </c>
      <c r="C41" s="9"/>
      <c r="D41" s="9"/>
      <c r="F41" s="50"/>
      <c r="G41" s="50"/>
      <c r="H41" s="50"/>
    </row>
    <row r="42" spans="2:8" x14ac:dyDescent="0.25">
      <c r="B42" s="14">
        <v>15</v>
      </c>
      <c r="C42" s="9"/>
      <c r="D42" s="9"/>
    </row>
    <row r="43" spans="2:8" x14ac:dyDescent="0.25">
      <c r="B43" s="14">
        <v>16</v>
      </c>
      <c r="C43" s="9"/>
      <c r="D43" s="9"/>
    </row>
    <row r="44" spans="2:8" ht="15.75" x14ac:dyDescent="0.25">
      <c r="B44" s="14">
        <v>17</v>
      </c>
      <c r="C44" s="9"/>
      <c r="D44" s="21"/>
    </row>
    <row r="45" spans="2:8" ht="15.75" x14ac:dyDescent="0.25">
      <c r="B45" s="14">
        <v>18</v>
      </c>
      <c r="C45" s="9"/>
      <c r="D45" s="21"/>
    </row>
    <row r="46" spans="2:8" ht="15.75" x14ac:dyDescent="0.25">
      <c r="B46" s="14">
        <v>19</v>
      </c>
      <c r="C46" s="9"/>
      <c r="D46" s="21"/>
    </row>
    <row r="47" spans="2:8" ht="15.75" x14ac:dyDescent="0.25">
      <c r="B47" s="14">
        <v>20</v>
      </c>
      <c r="C47" s="9"/>
      <c r="D47" s="21"/>
    </row>
    <row r="49" spans="2:31" ht="18.75" x14ac:dyDescent="0.25">
      <c r="B49" s="29" t="s">
        <v>87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Q49" s="32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</sheetData>
  <mergeCells count="7">
    <mergeCell ref="H2:H3"/>
    <mergeCell ref="F33:H41"/>
    <mergeCell ref="B26:C26"/>
    <mergeCell ref="B2:C2"/>
    <mergeCell ref="F2:G2"/>
    <mergeCell ref="D2:D3"/>
    <mergeCell ref="D26:D2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C55"/>
  </sheetPr>
  <dimension ref="B3:D13"/>
  <sheetViews>
    <sheetView showGridLines="0" workbookViewId="0">
      <selection activeCell="B4" sqref="B4"/>
    </sheetView>
  </sheetViews>
  <sheetFormatPr defaultRowHeight="15" x14ac:dyDescent="0.25"/>
  <cols>
    <col min="3" max="3" width="37" customWidth="1"/>
    <col min="4" max="4" width="27.28515625" customWidth="1"/>
  </cols>
  <sheetData>
    <row r="3" spans="2:4" x14ac:dyDescent="0.25">
      <c r="B3" s="6" t="s">
        <v>0</v>
      </c>
      <c r="C3" s="6" t="s">
        <v>1</v>
      </c>
      <c r="D3" s="6" t="s">
        <v>53</v>
      </c>
    </row>
    <row r="4" spans="2:4" x14ac:dyDescent="0.25">
      <c r="B4" s="3">
        <v>1</v>
      </c>
      <c r="C4" s="2"/>
      <c r="D4" s="1"/>
    </row>
    <row r="5" spans="2:4" x14ac:dyDescent="0.25">
      <c r="B5" s="3">
        <v>2</v>
      </c>
      <c r="C5" s="2"/>
      <c r="D5" s="1"/>
    </row>
    <row r="6" spans="2:4" x14ac:dyDescent="0.25">
      <c r="B6" s="3">
        <v>3</v>
      </c>
      <c r="C6" s="2"/>
      <c r="D6" s="1"/>
    </row>
    <row r="7" spans="2:4" x14ac:dyDescent="0.25">
      <c r="B7" s="3">
        <v>4</v>
      </c>
      <c r="C7" s="2"/>
      <c r="D7" s="1"/>
    </row>
    <row r="8" spans="2:4" x14ac:dyDescent="0.25">
      <c r="B8" s="3">
        <v>5</v>
      </c>
      <c r="C8" s="2"/>
      <c r="D8" s="1"/>
    </row>
    <row r="9" spans="2:4" x14ac:dyDescent="0.25">
      <c r="B9" s="3">
        <v>6</v>
      </c>
      <c r="C9" s="2"/>
      <c r="D9" s="1"/>
    </row>
    <row r="10" spans="2:4" x14ac:dyDescent="0.25">
      <c r="B10" s="3">
        <v>7</v>
      </c>
      <c r="C10" s="2"/>
      <c r="D10" s="1"/>
    </row>
    <row r="11" spans="2:4" x14ac:dyDescent="0.25">
      <c r="B11" s="3">
        <v>8</v>
      </c>
      <c r="C11" s="2"/>
      <c r="D11" s="1"/>
    </row>
    <row r="12" spans="2:4" x14ac:dyDescent="0.25">
      <c r="B12" s="3">
        <v>9</v>
      </c>
      <c r="C12" s="2"/>
      <c r="D12" s="1"/>
    </row>
    <row r="13" spans="2:4" x14ac:dyDescent="0.25">
      <c r="B13" s="3">
        <v>10</v>
      </c>
      <c r="C13" s="2"/>
      <c r="D13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4:M46"/>
  <sheetViews>
    <sheetView showGridLines="0" zoomScaleNormal="100" workbookViewId="0">
      <selection activeCell="B8" sqref="B8"/>
    </sheetView>
  </sheetViews>
  <sheetFormatPr defaultRowHeight="15" x14ac:dyDescent="0.25"/>
  <cols>
    <col min="2" max="4" width="15.7109375" customWidth="1"/>
    <col min="13" max="13" width="6.5703125" customWidth="1"/>
  </cols>
  <sheetData>
    <row r="4" spans="1:13" x14ac:dyDescent="0.25">
      <c r="B4" s="68" t="s">
        <v>86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x14ac:dyDescent="0.25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x14ac:dyDescent="0.25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x14ac:dyDescent="0.25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5.75" x14ac:dyDescent="0.25">
      <c r="A9" s="7"/>
      <c r="B9" s="34" t="s">
        <v>34</v>
      </c>
      <c r="C9" s="34"/>
      <c r="D9" s="34"/>
      <c r="E9" s="7"/>
      <c r="F9" s="7"/>
      <c r="G9" s="7"/>
      <c r="H9" s="7"/>
      <c r="I9" s="7"/>
      <c r="J9" s="7"/>
      <c r="K9" s="7"/>
      <c r="L9" s="7"/>
      <c r="M9" s="7"/>
    </row>
    <row r="10" spans="1:13" x14ac:dyDescent="0.25">
      <c r="A10" s="7"/>
      <c r="B10" s="69" t="s">
        <v>76</v>
      </c>
      <c r="C10" s="69"/>
      <c r="D10" s="69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25">
      <c r="A11" s="7"/>
      <c r="B11" s="69" t="s">
        <v>77</v>
      </c>
      <c r="C11" s="69"/>
      <c r="D11" s="69"/>
      <c r="E11" s="7"/>
      <c r="F11" s="7"/>
      <c r="G11" s="7"/>
      <c r="H11" s="7"/>
      <c r="I11" s="7"/>
      <c r="J11" s="7"/>
      <c r="K11" s="7"/>
      <c r="L11" s="7"/>
      <c r="M11" s="7"/>
    </row>
    <row r="12" spans="1:13" x14ac:dyDescent="0.25">
      <c r="A12" s="7"/>
      <c r="B12" s="69" t="s">
        <v>78</v>
      </c>
      <c r="C12" s="69"/>
      <c r="D12" s="69"/>
      <c r="E12" s="7"/>
      <c r="F12" s="7"/>
      <c r="G12" s="7"/>
      <c r="H12" s="7"/>
      <c r="I12" s="7"/>
      <c r="J12" s="7"/>
      <c r="K12" s="7"/>
      <c r="L12" s="7"/>
      <c r="M12" s="7"/>
    </row>
    <row r="13" spans="1:13" ht="15.75" thickBot="1" x14ac:dyDescent="0.3">
      <c r="A13" s="7"/>
      <c r="B13" s="69" t="s">
        <v>79</v>
      </c>
      <c r="C13" s="69"/>
      <c r="D13" s="69"/>
      <c r="E13" s="7"/>
      <c r="F13" s="7"/>
      <c r="G13" s="7"/>
      <c r="H13" s="7"/>
      <c r="I13" s="7"/>
      <c r="J13" s="7"/>
      <c r="K13" s="7"/>
      <c r="L13" s="7"/>
      <c r="M13" s="7"/>
    </row>
    <row r="14" spans="1:13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 t="s">
        <v>20</v>
      </c>
      <c r="L14" s="58"/>
      <c r="M14" s="59"/>
    </row>
    <row r="15" spans="1:13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.75" x14ac:dyDescent="0.25">
      <c r="A17" s="7"/>
      <c r="B17" s="55" t="s">
        <v>37</v>
      </c>
      <c r="C17" s="56"/>
      <c r="D17" s="57"/>
      <c r="E17" s="7"/>
      <c r="F17" s="7"/>
      <c r="G17" s="7"/>
      <c r="H17" s="7"/>
      <c r="I17" s="7"/>
      <c r="J17" s="7"/>
      <c r="K17" s="7"/>
      <c r="L17" s="7"/>
      <c r="M17" s="7"/>
    </row>
    <row r="18" spans="1:13" x14ac:dyDescent="0.25">
      <c r="A18" s="7"/>
      <c r="B18" s="70" t="s">
        <v>2</v>
      </c>
      <c r="C18" s="71"/>
      <c r="D18" s="72"/>
      <c r="E18" s="7"/>
      <c r="F18" s="7"/>
      <c r="G18" s="7"/>
      <c r="H18" s="7"/>
      <c r="I18" s="7"/>
      <c r="J18" s="7"/>
      <c r="K18" s="7"/>
      <c r="L18" s="7"/>
      <c r="M18" s="7"/>
    </row>
    <row r="19" spans="1:13" x14ac:dyDescent="0.25">
      <c r="A19" s="7"/>
      <c r="B19" s="70" t="s">
        <v>3</v>
      </c>
      <c r="C19" s="71"/>
      <c r="D19" s="72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7"/>
      <c r="B20" s="70" t="s">
        <v>35</v>
      </c>
      <c r="C20" s="71"/>
      <c r="D20" s="72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A21" s="7"/>
      <c r="B21" s="70" t="s">
        <v>4</v>
      </c>
      <c r="C21" s="71"/>
      <c r="D21" s="72"/>
      <c r="E21" s="7"/>
      <c r="F21" s="7"/>
      <c r="G21" s="7"/>
      <c r="H21" s="7"/>
      <c r="I21" s="7"/>
      <c r="J21" s="7"/>
      <c r="K21" s="7"/>
      <c r="L21" s="7"/>
      <c r="M21" s="7"/>
    </row>
    <row r="22" spans="1:13" x14ac:dyDescent="0.25">
      <c r="A22" s="7"/>
      <c r="B22" s="70" t="s">
        <v>36</v>
      </c>
      <c r="C22" s="71"/>
      <c r="D22" s="72"/>
      <c r="E22" s="7"/>
      <c r="F22" s="7"/>
      <c r="G22" s="7"/>
      <c r="H22" s="7"/>
      <c r="I22" s="7"/>
      <c r="J22" s="7"/>
      <c r="K22" s="7"/>
      <c r="L22" s="7"/>
      <c r="M22" s="7"/>
    </row>
    <row r="23" spans="1:13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x14ac:dyDescent="0.25">
      <c r="A25" s="7"/>
      <c r="B25" s="81" t="s">
        <v>21</v>
      </c>
      <c r="C25" s="82"/>
      <c r="D25" s="81" t="s">
        <v>22</v>
      </c>
      <c r="E25" s="85"/>
      <c r="F25" s="85"/>
      <c r="G25" s="85"/>
      <c r="H25" s="82"/>
      <c r="I25" s="81" t="s">
        <v>23</v>
      </c>
      <c r="J25" s="82"/>
      <c r="K25" s="81" t="s">
        <v>38</v>
      </c>
      <c r="L25" s="85"/>
      <c r="M25" s="82"/>
    </row>
    <row r="26" spans="1:13" x14ac:dyDescent="0.25">
      <c r="A26" s="7"/>
      <c r="B26" s="83"/>
      <c r="C26" s="84"/>
      <c r="D26" s="83"/>
      <c r="E26" s="86"/>
      <c r="F26" s="86"/>
      <c r="G26" s="86"/>
      <c r="H26" s="84"/>
      <c r="I26" s="83"/>
      <c r="J26" s="84"/>
      <c r="K26" s="83"/>
      <c r="L26" s="86"/>
      <c r="M26" s="84"/>
    </row>
    <row r="27" spans="1:13" ht="20.100000000000001" customHeight="1" x14ac:dyDescent="0.25">
      <c r="A27" s="7"/>
      <c r="B27" s="60">
        <v>0</v>
      </c>
      <c r="C27" s="61"/>
      <c r="D27" s="60" t="s">
        <v>39</v>
      </c>
      <c r="E27" s="62"/>
      <c r="F27" s="62"/>
      <c r="G27" s="62"/>
      <c r="H27" s="61"/>
      <c r="I27" s="87">
        <v>95</v>
      </c>
      <c r="J27" s="88"/>
      <c r="K27" s="65">
        <f>B27*I27</f>
        <v>0</v>
      </c>
      <c r="L27" s="66"/>
      <c r="M27" s="67"/>
    </row>
    <row r="28" spans="1:13" ht="20.100000000000001" customHeight="1" x14ac:dyDescent="0.25">
      <c r="A28" s="7"/>
      <c r="B28" s="60">
        <v>0</v>
      </c>
      <c r="C28" s="61"/>
      <c r="D28" s="60" t="s">
        <v>40</v>
      </c>
      <c r="E28" s="62"/>
      <c r="F28" s="62"/>
      <c r="G28" s="62"/>
      <c r="H28" s="61"/>
      <c r="I28" s="87">
        <v>75</v>
      </c>
      <c r="J28" s="88"/>
      <c r="K28" s="65">
        <f>B28*I28</f>
        <v>0</v>
      </c>
      <c r="L28" s="66"/>
      <c r="M28" s="67"/>
    </row>
    <row r="29" spans="1:13" ht="20.100000000000001" customHeight="1" x14ac:dyDescent="0.25">
      <c r="A29" s="7"/>
      <c r="B29" s="60">
        <v>0</v>
      </c>
      <c r="C29" s="61"/>
      <c r="D29" s="60" t="s">
        <v>64</v>
      </c>
      <c r="E29" s="62"/>
      <c r="F29" s="62"/>
      <c r="G29" s="62"/>
      <c r="H29" s="61"/>
      <c r="I29" s="63">
        <v>170</v>
      </c>
      <c r="J29" s="64"/>
      <c r="K29" s="65">
        <f>B29*I29</f>
        <v>0</v>
      </c>
      <c r="L29" s="66"/>
      <c r="M29" s="67"/>
    </row>
    <row r="30" spans="1:13" x14ac:dyDescent="0.25">
      <c r="A30" s="7"/>
      <c r="B30" s="7"/>
      <c r="C30" s="7"/>
      <c r="D30" s="7"/>
      <c r="E30" s="7"/>
      <c r="F30" s="7"/>
      <c r="G30" s="7"/>
      <c r="H30" s="7"/>
      <c r="I30" s="81" t="s">
        <v>24</v>
      </c>
      <c r="J30" s="82"/>
      <c r="K30" s="73">
        <f>SUM(K27:M29)</f>
        <v>0</v>
      </c>
      <c r="L30" s="74"/>
      <c r="M30" s="75"/>
    </row>
    <row r="31" spans="1:13" x14ac:dyDescent="0.25">
      <c r="A31" s="7"/>
      <c r="B31" s="7"/>
      <c r="C31" s="7"/>
      <c r="D31" s="7"/>
      <c r="E31" s="7"/>
      <c r="F31" s="7"/>
      <c r="G31" s="7"/>
      <c r="H31" s="7"/>
      <c r="I31" s="83"/>
      <c r="J31" s="84"/>
      <c r="K31" s="76"/>
      <c r="L31" s="77"/>
      <c r="M31" s="78"/>
    </row>
    <row r="32" spans="1:13" x14ac:dyDescent="0.25">
      <c r="A32" s="7"/>
      <c r="B32" s="7"/>
      <c r="C32" s="7"/>
      <c r="D32" s="7"/>
      <c r="E32" s="7"/>
      <c r="F32" s="7"/>
      <c r="G32" s="7"/>
      <c r="H32" s="7"/>
      <c r="I32" s="81" t="s">
        <v>42</v>
      </c>
      <c r="J32" s="82"/>
      <c r="K32" s="73">
        <f>K30*0.22</f>
        <v>0</v>
      </c>
      <c r="L32" s="74"/>
      <c r="M32" s="75"/>
    </row>
    <row r="33" spans="1:13" x14ac:dyDescent="0.25">
      <c r="A33" s="7"/>
      <c r="B33" s="7"/>
      <c r="C33" s="7"/>
      <c r="D33" s="7"/>
      <c r="E33" s="7"/>
      <c r="F33" s="7"/>
      <c r="G33" s="7"/>
      <c r="H33" s="7"/>
      <c r="I33" s="83"/>
      <c r="J33" s="84"/>
      <c r="K33" s="76"/>
      <c r="L33" s="77"/>
      <c r="M33" s="78"/>
    </row>
    <row r="34" spans="1:13" x14ac:dyDescent="0.25">
      <c r="A34" s="7"/>
      <c r="B34" s="7"/>
      <c r="C34" s="7"/>
      <c r="D34" s="7"/>
      <c r="E34" s="7"/>
      <c r="F34" s="7"/>
      <c r="G34" s="7"/>
      <c r="H34" s="7"/>
      <c r="I34" s="81" t="s">
        <v>43</v>
      </c>
      <c r="J34" s="82"/>
      <c r="K34" s="73">
        <f>K30+K32</f>
        <v>0</v>
      </c>
      <c r="L34" s="74"/>
      <c r="M34" s="75"/>
    </row>
    <row r="35" spans="1:13" x14ac:dyDescent="0.25">
      <c r="A35" s="7"/>
      <c r="B35" s="7"/>
      <c r="C35" s="7"/>
      <c r="D35" s="7"/>
      <c r="E35" s="7"/>
      <c r="F35" s="7"/>
      <c r="G35" s="7"/>
      <c r="H35" s="7"/>
      <c r="I35" s="83"/>
      <c r="J35" s="84"/>
      <c r="K35" s="76"/>
      <c r="L35" s="77"/>
      <c r="M35" s="78"/>
    </row>
    <row r="36" spans="1:13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10"/>
    </row>
    <row r="37" spans="1:13" x14ac:dyDescent="0.25">
      <c r="A37" s="7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</row>
    <row r="38" spans="1:13" x14ac:dyDescent="0.25">
      <c r="A38" s="7"/>
      <c r="B38" s="11" t="s">
        <v>80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45" customHeight="1" x14ac:dyDescent="0.25">
      <c r="A39" s="7"/>
      <c r="B39" s="80" t="s">
        <v>81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1:13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7"/>
      <c r="B41" s="81" t="s">
        <v>62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2"/>
    </row>
    <row r="42" spans="1:13" x14ac:dyDescent="0.25">
      <c r="A42" s="7"/>
      <c r="B42" s="83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4"/>
    </row>
    <row r="45" spans="1:13" s="31" customFormat="1" ht="18.75" x14ac:dyDescent="0.3">
      <c r="B45" s="89" t="s">
        <v>85</v>
      </c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</row>
    <row r="46" spans="1:13" x14ac:dyDescent="0.25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</row>
  </sheetData>
  <mergeCells count="39">
    <mergeCell ref="B45:M46"/>
    <mergeCell ref="I34:J35"/>
    <mergeCell ref="K25:M26"/>
    <mergeCell ref="B25:C26"/>
    <mergeCell ref="B22:D22"/>
    <mergeCell ref="I27:J27"/>
    <mergeCell ref="B41:M42"/>
    <mergeCell ref="K27:M27"/>
    <mergeCell ref="K28:M28"/>
    <mergeCell ref="I30:J31"/>
    <mergeCell ref="K30:M31"/>
    <mergeCell ref="I32:J33"/>
    <mergeCell ref="K32:M33"/>
    <mergeCell ref="B27:C27"/>
    <mergeCell ref="B28:C28"/>
    <mergeCell ref="D27:H27"/>
    <mergeCell ref="D28:H28"/>
    <mergeCell ref="I28:J28"/>
    <mergeCell ref="K34:M35"/>
    <mergeCell ref="B37:M37"/>
    <mergeCell ref="B39:M39"/>
    <mergeCell ref="B21:D21"/>
    <mergeCell ref="I25:J26"/>
    <mergeCell ref="D25:H26"/>
    <mergeCell ref="B4:M7"/>
    <mergeCell ref="B13:D13"/>
    <mergeCell ref="B9:D9"/>
    <mergeCell ref="B10:D10"/>
    <mergeCell ref="B11:D11"/>
    <mergeCell ref="B12:D12"/>
    <mergeCell ref="B17:D17"/>
    <mergeCell ref="L14:M14"/>
    <mergeCell ref="B29:C29"/>
    <mergeCell ref="D29:H29"/>
    <mergeCell ref="I29:J29"/>
    <mergeCell ref="K29:M29"/>
    <mergeCell ref="B20:D20"/>
    <mergeCell ref="B18:D18"/>
    <mergeCell ref="B19:D1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1"/>
  <sheetViews>
    <sheetView workbookViewId="0">
      <selection activeCell="F183" sqref="F1:F183"/>
    </sheetView>
  </sheetViews>
  <sheetFormatPr defaultRowHeight="15" x14ac:dyDescent="0.25"/>
  <cols>
    <col min="1" max="1" width="9.140625" style="5"/>
    <col min="3" max="3" width="18.5703125" customWidth="1"/>
    <col min="4" max="4" width="10.5703125" bestFit="1" customWidth="1"/>
  </cols>
  <sheetData>
    <row r="1" spans="1:4" x14ac:dyDescent="0.25">
      <c r="A1" s="5" t="s">
        <v>44</v>
      </c>
      <c r="B1" t="s">
        <v>45</v>
      </c>
      <c r="C1" t="s">
        <v>5</v>
      </c>
      <c r="D1" t="s">
        <v>46</v>
      </c>
    </row>
    <row r="2" spans="1:4" x14ac:dyDescent="0.25">
      <c r="A2" s="90">
        <v>1</v>
      </c>
      <c r="B2" s="3">
        <v>1</v>
      </c>
      <c r="C2">
        <f>TEKMOVALCI!C7</f>
        <v>0</v>
      </c>
      <c r="D2">
        <f t="shared" ref="D2:D33" si="0">COUNTIF(C:C,C2)</f>
        <v>150</v>
      </c>
    </row>
    <row r="3" spans="1:4" x14ac:dyDescent="0.25">
      <c r="A3" s="90"/>
      <c r="B3" s="3">
        <v>2</v>
      </c>
      <c r="C3">
        <f>TEKMOVALCI!C8</f>
        <v>0</v>
      </c>
      <c r="D3">
        <f t="shared" si="0"/>
        <v>150</v>
      </c>
    </row>
    <row r="4" spans="1:4" x14ac:dyDescent="0.25">
      <c r="A4" s="90"/>
      <c r="B4" s="3">
        <v>3</v>
      </c>
      <c r="C4">
        <f>TEKMOVALCI!C9</f>
        <v>0</v>
      </c>
      <c r="D4">
        <f t="shared" si="0"/>
        <v>150</v>
      </c>
    </row>
    <row r="5" spans="1:4" x14ac:dyDescent="0.25">
      <c r="A5" s="90"/>
      <c r="B5" s="3">
        <v>4</v>
      </c>
      <c r="C5">
        <f>TEKMOVALCI!C10</f>
        <v>0</v>
      </c>
      <c r="D5">
        <f t="shared" si="0"/>
        <v>150</v>
      </c>
    </row>
    <row r="6" spans="1:4" x14ac:dyDescent="0.25">
      <c r="A6" s="90"/>
      <c r="B6" s="3">
        <v>5</v>
      </c>
      <c r="C6">
        <f>TEKMOVALCI!C11</f>
        <v>0</v>
      </c>
      <c r="D6">
        <f t="shared" si="0"/>
        <v>150</v>
      </c>
    </row>
    <row r="7" spans="1:4" x14ac:dyDescent="0.25">
      <c r="A7" s="90"/>
      <c r="B7" s="3">
        <v>6</v>
      </c>
      <c r="C7">
        <f>TEKMOVALCI!C12</f>
        <v>0</v>
      </c>
      <c r="D7">
        <f t="shared" si="0"/>
        <v>150</v>
      </c>
    </row>
    <row r="8" spans="1:4" x14ac:dyDescent="0.25">
      <c r="A8" s="90"/>
      <c r="B8" s="3">
        <v>7</v>
      </c>
      <c r="C8">
        <f>TEKMOVALCI!C13</f>
        <v>0</v>
      </c>
      <c r="D8">
        <f t="shared" si="0"/>
        <v>150</v>
      </c>
    </row>
    <row r="9" spans="1:4" x14ac:dyDescent="0.25">
      <c r="A9" s="90"/>
      <c r="B9" s="3">
        <v>8</v>
      </c>
      <c r="C9">
        <f>TEKMOVALCI!C14</f>
        <v>0</v>
      </c>
      <c r="D9">
        <f t="shared" si="0"/>
        <v>150</v>
      </c>
    </row>
    <row r="10" spans="1:4" x14ac:dyDescent="0.25">
      <c r="A10" s="90"/>
      <c r="B10" s="3">
        <v>9</v>
      </c>
      <c r="C10">
        <f>TEKMOVALCI!C15</f>
        <v>0</v>
      </c>
      <c r="D10">
        <f t="shared" si="0"/>
        <v>150</v>
      </c>
    </row>
    <row r="11" spans="1:4" x14ac:dyDescent="0.25">
      <c r="A11" s="90"/>
      <c r="B11" s="3">
        <v>10</v>
      </c>
      <c r="C11">
        <f>TEKMOVALCI!C16</f>
        <v>0</v>
      </c>
      <c r="D11">
        <f t="shared" si="0"/>
        <v>150</v>
      </c>
    </row>
    <row r="12" spans="1:4" x14ac:dyDescent="0.25">
      <c r="A12" s="90"/>
      <c r="B12" s="3">
        <v>11</v>
      </c>
      <c r="C12">
        <f>TEKMOVALCI!C17</f>
        <v>0</v>
      </c>
      <c r="D12">
        <f t="shared" si="0"/>
        <v>150</v>
      </c>
    </row>
    <row r="13" spans="1:4" x14ac:dyDescent="0.25">
      <c r="A13" s="90"/>
      <c r="B13" s="3">
        <v>12</v>
      </c>
      <c r="C13">
        <f>TEKMOVALCI!C18</f>
        <v>0</v>
      </c>
      <c r="D13">
        <f t="shared" si="0"/>
        <v>150</v>
      </c>
    </row>
    <row r="14" spans="1:4" x14ac:dyDescent="0.25">
      <c r="A14" s="90"/>
      <c r="B14" s="3">
        <v>13</v>
      </c>
      <c r="C14">
        <f>TEKMOVALCI!C19</f>
        <v>0</v>
      </c>
      <c r="D14">
        <f t="shared" si="0"/>
        <v>150</v>
      </c>
    </row>
    <row r="15" spans="1:4" x14ac:dyDescent="0.25">
      <c r="A15" s="90"/>
      <c r="B15" s="3">
        <v>14</v>
      </c>
      <c r="C15">
        <f>TEKMOVALCI!C20</f>
        <v>0</v>
      </c>
      <c r="D15">
        <f t="shared" si="0"/>
        <v>150</v>
      </c>
    </row>
    <row r="16" spans="1:4" x14ac:dyDescent="0.25">
      <c r="A16" s="90"/>
      <c r="B16" s="3">
        <v>15</v>
      </c>
      <c r="C16">
        <f>TEKMOVALCI!C21</f>
        <v>0</v>
      </c>
      <c r="D16">
        <f t="shared" si="0"/>
        <v>150</v>
      </c>
    </row>
    <row r="17" spans="1:4" x14ac:dyDescent="0.25">
      <c r="A17" s="90">
        <v>2</v>
      </c>
      <c r="B17" s="3">
        <v>1</v>
      </c>
      <c r="C17">
        <f>TEKMOVALCI!C28</f>
        <v>0</v>
      </c>
      <c r="D17">
        <f t="shared" si="0"/>
        <v>150</v>
      </c>
    </row>
    <row r="18" spans="1:4" x14ac:dyDescent="0.25">
      <c r="A18" s="90"/>
      <c r="B18" s="3">
        <v>2</v>
      </c>
      <c r="C18">
        <f>TEKMOVALCI!C29</f>
        <v>0</v>
      </c>
      <c r="D18">
        <f t="shared" si="0"/>
        <v>150</v>
      </c>
    </row>
    <row r="19" spans="1:4" x14ac:dyDescent="0.25">
      <c r="A19" s="90"/>
      <c r="B19" s="3">
        <v>3</v>
      </c>
      <c r="C19">
        <f>TEKMOVALCI!C30</f>
        <v>0</v>
      </c>
      <c r="D19">
        <f t="shared" si="0"/>
        <v>150</v>
      </c>
    </row>
    <row r="20" spans="1:4" x14ac:dyDescent="0.25">
      <c r="A20" s="90"/>
      <c r="B20" s="3">
        <v>4</v>
      </c>
      <c r="C20">
        <f>TEKMOVALCI!C31</f>
        <v>0</v>
      </c>
      <c r="D20">
        <f t="shared" si="0"/>
        <v>150</v>
      </c>
    </row>
    <row r="21" spans="1:4" x14ac:dyDescent="0.25">
      <c r="A21" s="90"/>
      <c r="B21" s="3">
        <v>5</v>
      </c>
      <c r="C21">
        <f>TEKMOVALCI!C32</f>
        <v>0</v>
      </c>
      <c r="D21">
        <f t="shared" si="0"/>
        <v>150</v>
      </c>
    </row>
    <row r="22" spans="1:4" x14ac:dyDescent="0.25">
      <c r="A22" s="90"/>
      <c r="B22" s="3">
        <v>6</v>
      </c>
      <c r="C22">
        <f>TEKMOVALCI!C33</f>
        <v>0</v>
      </c>
      <c r="D22">
        <f t="shared" si="0"/>
        <v>150</v>
      </c>
    </row>
    <row r="23" spans="1:4" x14ac:dyDescent="0.25">
      <c r="A23" s="90"/>
      <c r="B23" s="3">
        <v>7</v>
      </c>
      <c r="C23">
        <f>TEKMOVALCI!C34</f>
        <v>0</v>
      </c>
      <c r="D23">
        <f t="shared" si="0"/>
        <v>150</v>
      </c>
    </row>
    <row r="24" spans="1:4" x14ac:dyDescent="0.25">
      <c r="A24" s="90"/>
      <c r="B24" s="3">
        <v>8</v>
      </c>
      <c r="C24">
        <f>TEKMOVALCI!C35</f>
        <v>0</v>
      </c>
      <c r="D24">
        <f t="shared" si="0"/>
        <v>150</v>
      </c>
    </row>
    <row r="25" spans="1:4" x14ac:dyDescent="0.25">
      <c r="A25" s="90"/>
      <c r="B25" s="3">
        <v>9</v>
      </c>
      <c r="C25">
        <f>TEKMOVALCI!C36</f>
        <v>0</v>
      </c>
      <c r="D25">
        <f t="shared" si="0"/>
        <v>150</v>
      </c>
    </row>
    <row r="26" spans="1:4" x14ac:dyDescent="0.25">
      <c r="A26" s="90"/>
      <c r="B26" s="3">
        <v>10</v>
      </c>
      <c r="C26">
        <f>TEKMOVALCI!C37</f>
        <v>0</v>
      </c>
      <c r="D26">
        <f t="shared" si="0"/>
        <v>150</v>
      </c>
    </row>
    <row r="27" spans="1:4" x14ac:dyDescent="0.25">
      <c r="A27" s="90"/>
      <c r="B27" s="3">
        <v>11</v>
      </c>
      <c r="C27">
        <f>TEKMOVALCI!C38</f>
        <v>0</v>
      </c>
      <c r="D27">
        <f t="shared" si="0"/>
        <v>150</v>
      </c>
    </row>
    <row r="28" spans="1:4" x14ac:dyDescent="0.25">
      <c r="A28" s="90"/>
      <c r="B28" s="3">
        <v>12</v>
      </c>
      <c r="C28">
        <f>TEKMOVALCI!C39</f>
        <v>0</v>
      </c>
      <c r="D28">
        <f t="shared" si="0"/>
        <v>150</v>
      </c>
    </row>
    <row r="29" spans="1:4" x14ac:dyDescent="0.25">
      <c r="A29" s="90"/>
      <c r="B29" s="3">
        <v>13</v>
      </c>
      <c r="C29">
        <f>TEKMOVALCI!C40</f>
        <v>0</v>
      </c>
      <c r="D29">
        <f t="shared" si="0"/>
        <v>150</v>
      </c>
    </row>
    <row r="30" spans="1:4" x14ac:dyDescent="0.25">
      <c r="A30" s="90"/>
      <c r="B30" s="3">
        <v>14</v>
      </c>
      <c r="C30">
        <f>TEKMOVALCI!C41</f>
        <v>0</v>
      </c>
      <c r="D30">
        <f t="shared" si="0"/>
        <v>150</v>
      </c>
    </row>
    <row r="31" spans="1:4" x14ac:dyDescent="0.25">
      <c r="A31" s="90"/>
      <c r="B31" s="3">
        <v>15</v>
      </c>
      <c r="C31">
        <f>TEKMOVALCI!C42</f>
        <v>0</v>
      </c>
      <c r="D31">
        <f t="shared" si="0"/>
        <v>150</v>
      </c>
    </row>
    <row r="32" spans="1:4" x14ac:dyDescent="0.25">
      <c r="A32" s="90">
        <v>3</v>
      </c>
      <c r="B32" s="3">
        <v>1</v>
      </c>
      <c r="C32">
        <f>TEKMOVALCI!I7</f>
        <v>0</v>
      </c>
      <c r="D32">
        <f t="shared" si="0"/>
        <v>150</v>
      </c>
    </row>
    <row r="33" spans="1:4" x14ac:dyDescent="0.25">
      <c r="A33" s="90"/>
      <c r="B33" s="3">
        <v>2</v>
      </c>
      <c r="C33">
        <f>TEKMOVALCI!I8</f>
        <v>0</v>
      </c>
      <c r="D33">
        <f t="shared" si="0"/>
        <v>150</v>
      </c>
    </row>
    <row r="34" spans="1:4" x14ac:dyDescent="0.25">
      <c r="A34" s="90"/>
      <c r="B34" s="3">
        <v>3</v>
      </c>
      <c r="C34">
        <f>TEKMOVALCI!I9</f>
        <v>0</v>
      </c>
      <c r="D34">
        <f t="shared" ref="D34:D65" si="1">COUNTIF(C:C,C34)</f>
        <v>150</v>
      </c>
    </row>
    <row r="35" spans="1:4" x14ac:dyDescent="0.25">
      <c r="A35" s="90"/>
      <c r="B35" s="3">
        <v>4</v>
      </c>
      <c r="C35">
        <f>TEKMOVALCI!I10</f>
        <v>0</v>
      </c>
      <c r="D35">
        <f t="shared" si="1"/>
        <v>150</v>
      </c>
    </row>
    <row r="36" spans="1:4" x14ac:dyDescent="0.25">
      <c r="A36" s="90"/>
      <c r="B36" s="3">
        <v>5</v>
      </c>
      <c r="C36">
        <f>TEKMOVALCI!I11</f>
        <v>0</v>
      </c>
      <c r="D36">
        <f t="shared" si="1"/>
        <v>150</v>
      </c>
    </row>
    <row r="37" spans="1:4" x14ac:dyDescent="0.25">
      <c r="A37" s="90"/>
      <c r="B37" s="3">
        <v>6</v>
      </c>
      <c r="C37">
        <f>TEKMOVALCI!I12</f>
        <v>0</v>
      </c>
      <c r="D37">
        <f t="shared" si="1"/>
        <v>150</v>
      </c>
    </row>
    <row r="38" spans="1:4" x14ac:dyDescent="0.25">
      <c r="A38" s="90"/>
      <c r="B38" s="3">
        <v>7</v>
      </c>
      <c r="C38">
        <f>TEKMOVALCI!I13</f>
        <v>0</v>
      </c>
      <c r="D38">
        <f t="shared" si="1"/>
        <v>150</v>
      </c>
    </row>
    <row r="39" spans="1:4" x14ac:dyDescent="0.25">
      <c r="A39" s="90"/>
      <c r="B39" s="3">
        <v>8</v>
      </c>
      <c r="C39">
        <f>TEKMOVALCI!I14</f>
        <v>0</v>
      </c>
      <c r="D39">
        <f t="shared" si="1"/>
        <v>150</v>
      </c>
    </row>
    <row r="40" spans="1:4" x14ac:dyDescent="0.25">
      <c r="A40" s="90"/>
      <c r="B40" s="3">
        <v>9</v>
      </c>
      <c r="C40">
        <f>TEKMOVALCI!I15</f>
        <v>0</v>
      </c>
      <c r="D40">
        <f t="shared" si="1"/>
        <v>150</v>
      </c>
    </row>
    <row r="41" spans="1:4" x14ac:dyDescent="0.25">
      <c r="A41" s="90"/>
      <c r="B41" s="3">
        <v>10</v>
      </c>
      <c r="C41">
        <f>TEKMOVALCI!I16</f>
        <v>0</v>
      </c>
      <c r="D41">
        <f t="shared" si="1"/>
        <v>150</v>
      </c>
    </row>
    <row r="42" spans="1:4" x14ac:dyDescent="0.25">
      <c r="A42" s="90"/>
      <c r="B42" s="3">
        <v>11</v>
      </c>
      <c r="C42">
        <f>TEKMOVALCI!I17</f>
        <v>0</v>
      </c>
      <c r="D42">
        <f t="shared" si="1"/>
        <v>150</v>
      </c>
    </row>
    <row r="43" spans="1:4" x14ac:dyDescent="0.25">
      <c r="A43" s="90"/>
      <c r="B43" s="3">
        <v>12</v>
      </c>
      <c r="C43">
        <f>TEKMOVALCI!I18</f>
        <v>0</v>
      </c>
      <c r="D43">
        <f t="shared" si="1"/>
        <v>150</v>
      </c>
    </row>
    <row r="44" spans="1:4" x14ac:dyDescent="0.25">
      <c r="A44" s="90"/>
      <c r="B44" s="3">
        <v>13</v>
      </c>
      <c r="C44">
        <f>TEKMOVALCI!I19</f>
        <v>0</v>
      </c>
      <c r="D44">
        <f t="shared" si="1"/>
        <v>150</v>
      </c>
    </row>
    <row r="45" spans="1:4" x14ac:dyDescent="0.25">
      <c r="A45" s="90"/>
      <c r="B45" s="3">
        <v>14</v>
      </c>
      <c r="C45">
        <f>TEKMOVALCI!I20</f>
        <v>0</v>
      </c>
      <c r="D45">
        <f t="shared" si="1"/>
        <v>150</v>
      </c>
    </row>
    <row r="46" spans="1:4" x14ac:dyDescent="0.25">
      <c r="A46" s="90"/>
      <c r="B46" s="3">
        <v>15</v>
      </c>
      <c r="C46">
        <f>TEKMOVALCI!I21</f>
        <v>0</v>
      </c>
      <c r="D46">
        <f t="shared" si="1"/>
        <v>150</v>
      </c>
    </row>
    <row r="47" spans="1:4" x14ac:dyDescent="0.25">
      <c r="A47" s="90">
        <v>4</v>
      </c>
      <c r="B47" s="3">
        <v>1</v>
      </c>
      <c r="C47">
        <f>TEKMOVALCI!I28</f>
        <v>0</v>
      </c>
      <c r="D47">
        <f t="shared" si="1"/>
        <v>150</v>
      </c>
    </row>
    <row r="48" spans="1:4" x14ac:dyDescent="0.25">
      <c r="A48" s="90"/>
      <c r="B48" s="3">
        <v>2</v>
      </c>
      <c r="C48">
        <f>TEKMOVALCI!I29</f>
        <v>0</v>
      </c>
      <c r="D48">
        <f t="shared" si="1"/>
        <v>150</v>
      </c>
    </row>
    <row r="49" spans="1:4" x14ac:dyDescent="0.25">
      <c r="A49" s="90"/>
      <c r="B49" s="3">
        <v>3</v>
      </c>
      <c r="C49">
        <f>TEKMOVALCI!I30</f>
        <v>0</v>
      </c>
      <c r="D49">
        <f t="shared" si="1"/>
        <v>150</v>
      </c>
    </row>
    <row r="50" spans="1:4" x14ac:dyDescent="0.25">
      <c r="A50" s="90"/>
      <c r="B50" s="3">
        <v>4</v>
      </c>
      <c r="C50">
        <f>TEKMOVALCI!I31</f>
        <v>0</v>
      </c>
      <c r="D50">
        <f t="shared" si="1"/>
        <v>150</v>
      </c>
    </row>
    <row r="51" spans="1:4" x14ac:dyDescent="0.25">
      <c r="A51" s="90"/>
      <c r="B51" s="3">
        <v>5</v>
      </c>
      <c r="C51">
        <f>TEKMOVALCI!I32</f>
        <v>0</v>
      </c>
      <c r="D51">
        <f t="shared" si="1"/>
        <v>150</v>
      </c>
    </row>
    <row r="52" spans="1:4" x14ac:dyDescent="0.25">
      <c r="A52" s="90"/>
      <c r="B52" s="3">
        <v>6</v>
      </c>
      <c r="C52">
        <f>TEKMOVALCI!I33</f>
        <v>0</v>
      </c>
      <c r="D52">
        <f t="shared" si="1"/>
        <v>150</v>
      </c>
    </row>
    <row r="53" spans="1:4" x14ac:dyDescent="0.25">
      <c r="A53" s="90"/>
      <c r="B53" s="3">
        <v>7</v>
      </c>
      <c r="C53">
        <f>TEKMOVALCI!I34</f>
        <v>0</v>
      </c>
      <c r="D53">
        <f t="shared" si="1"/>
        <v>150</v>
      </c>
    </row>
    <row r="54" spans="1:4" x14ac:dyDescent="0.25">
      <c r="A54" s="90"/>
      <c r="B54" s="3">
        <v>8</v>
      </c>
      <c r="C54">
        <f>TEKMOVALCI!I35</f>
        <v>0</v>
      </c>
      <c r="D54">
        <f t="shared" si="1"/>
        <v>150</v>
      </c>
    </row>
    <row r="55" spans="1:4" x14ac:dyDescent="0.25">
      <c r="A55" s="90"/>
      <c r="B55" s="3">
        <v>9</v>
      </c>
      <c r="C55">
        <f>TEKMOVALCI!I36</f>
        <v>0</v>
      </c>
      <c r="D55">
        <f t="shared" si="1"/>
        <v>150</v>
      </c>
    </row>
    <row r="56" spans="1:4" x14ac:dyDescent="0.25">
      <c r="A56" s="90"/>
      <c r="B56" s="3">
        <v>10</v>
      </c>
      <c r="C56">
        <f>TEKMOVALCI!I37</f>
        <v>0</v>
      </c>
      <c r="D56">
        <f t="shared" si="1"/>
        <v>150</v>
      </c>
    </row>
    <row r="57" spans="1:4" x14ac:dyDescent="0.25">
      <c r="A57" s="90"/>
      <c r="B57" s="3">
        <v>11</v>
      </c>
      <c r="C57">
        <f>TEKMOVALCI!I38</f>
        <v>0</v>
      </c>
      <c r="D57">
        <f t="shared" si="1"/>
        <v>150</v>
      </c>
    </row>
    <row r="58" spans="1:4" x14ac:dyDescent="0.25">
      <c r="A58" s="90"/>
      <c r="B58" s="3">
        <v>12</v>
      </c>
      <c r="C58">
        <f>TEKMOVALCI!I39</f>
        <v>0</v>
      </c>
      <c r="D58">
        <f t="shared" si="1"/>
        <v>150</v>
      </c>
    </row>
    <row r="59" spans="1:4" x14ac:dyDescent="0.25">
      <c r="A59" s="90"/>
      <c r="B59" s="3">
        <v>13</v>
      </c>
      <c r="C59">
        <f>TEKMOVALCI!I40</f>
        <v>0</v>
      </c>
      <c r="D59">
        <f t="shared" si="1"/>
        <v>150</v>
      </c>
    </row>
    <row r="60" spans="1:4" x14ac:dyDescent="0.25">
      <c r="A60" s="90"/>
      <c r="B60" s="3">
        <v>14</v>
      </c>
      <c r="C60">
        <f>TEKMOVALCI!I41</f>
        <v>0</v>
      </c>
      <c r="D60">
        <f t="shared" si="1"/>
        <v>150</v>
      </c>
    </row>
    <row r="61" spans="1:4" x14ac:dyDescent="0.25">
      <c r="A61" s="90"/>
      <c r="B61" s="3">
        <v>15</v>
      </c>
      <c r="C61">
        <f>TEKMOVALCI!I42</f>
        <v>0</v>
      </c>
      <c r="D61">
        <f t="shared" si="1"/>
        <v>150</v>
      </c>
    </row>
    <row r="62" spans="1:4" x14ac:dyDescent="0.25">
      <c r="A62" s="90">
        <v>5</v>
      </c>
      <c r="B62" s="3">
        <v>1</v>
      </c>
      <c r="C62">
        <f>TEKMOVALCI!O7</f>
        <v>0</v>
      </c>
      <c r="D62">
        <f t="shared" si="1"/>
        <v>150</v>
      </c>
    </row>
    <row r="63" spans="1:4" x14ac:dyDescent="0.25">
      <c r="A63" s="90"/>
      <c r="B63" s="3">
        <v>2</v>
      </c>
      <c r="C63">
        <f>TEKMOVALCI!O8</f>
        <v>0</v>
      </c>
      <c r="D63">
        <f t="shared" si="1"/>
        <v>150</v>
      </c>
    </row>
    <row r="64" spans="1:4" x14ac:dyDescent="0.25">
      <c r="A64" s="90"/>
      <c r="B64" s="3">
        <v>3</v>
      </c>
      <c r="C64">
        <f>TEKMOVALCI!O9</f>
        <v>0</v>
      </c>
      <c r="D64">
        <f t="shared" si="1"/>
        <v>150</v>
      </c>
    </row>
    <row r="65" spans="1:4" x14ac:dyDescent="0.25">
      <c r="A65" s="90"/>
      <c r="B65" s="3">
        <v>4</v>
      </c>
      <c r="C65">
        <f>TEKMOVALCI!O10</f>
        <v>0</v>
      </c>
      <c r="D65">
        <f t="shared" si="1"/>
        <v>150</v>
      </c>
    </row>
    <row r="66" spans="1:4" x14ac:dyDescent="0.25">
      <c r="A66" s="90"/>
      <c r="B66" s="3">
        <v>5</v>
      </c>
      <c r="C66">
        <f>TEKMOVALCI!O11</f>
        <v>0</v>
      </c>
      <c r="D66">
        <f t="shared" ref="D66:D97" si="2">COUNTIF(C:C,C66)</f>
        <v>150</v>
      </c>
    </row>
    <row r="67" spans="1:4" x14ac:dyDescent="0.25">
      <c r="A67" s="90"/>
      <c r="B67" s="3">
        <v>6</v>
      </c>
      <c r="C67">
        <f>TEKMOVALCI!O12</f>
        <v>0</v>
      </c>
      <c r="D67">
        <f t="shared" si="2"/>
        <v>150</v>
      </c>
    </row>
    <row r="68" spans="1:4" x14ac:dyDescent="0.25">
      <c r="A68" s="90"/>
      <c r="B68" s="3">
        <v>7</v>
      </c>
      <c r="C68">
        <f>TEKMOVALCI!O13</f>
        <v>0</v>
      </c>
      <c r="D68">
        <f t="shared" si="2"/>
        <v>150</v>
      </c>
    </row>
    <row r="69" spans="1:4" x14ac:dyDescent="0.25">
      <c r="A69" s="90"/>
      <c r="B69" s="3">
        <v>8</v>
      </c>
      <c r="C69">
        <f>TEKMOVALCI!O14</f>
        <v>0</v>
      </c>
      <c r="D69">
        <f t="shared" si="2"/>
        <v>150</v>
      </c>
    </row>
    <row r="70" spans="1:4" x14ac:dyDescent="0.25">
      <c r="A70" s="90"/>
      <c r="B70" s="3">
        <v>9</v>
      </c>
      <c r="C70">
        <f>TEKMOVALCI!O15</f>
        <v>0</v>
      </c>
      <c r="D70">
        <f t="shared" si="2"/>
        <v>150</v>
      </c>
    </row>
    <row r="71" spans="1:4" x14ac:dyDescent="0.25">
      <c r="A71" s="90"/>
      <c r="B71" s="3">
        <v>10</v>
      </c>
      <c r="C71">
        <f>TEKMOVALCI!O16</f>
        <v>0</v>
      </c>
      <c r="D71">
        <f t="shared" si="2"/>
        <v>150</v>
      </c>
    </row>
    <row r="72" spans="1:4" x14ac:dyDescent="0.25">
      <c r="A72" s="90"/>
      <c r="B72" s="3">
        <v>11</v>
      </c>
      <c r="C72">
        <f>TEKMOVALCI!O17</f>
        <v>0</v>
      </c>
      <c r="D72">
        <f t="shared" si="2"/>
        <v>150</v>
      </c>
    </row>
    <row r="73" spans="1:4" x14ac:dyDescent="0.25">
      <c r="A73" s="90"/>
      <c r="B73" s="3">
        <v>12</v>
      </c>
      <c r="C73">
        <f>TEKMOVALCI!O18</f>
        <v>0</v>
      </c>
      <c r="D73">
        <f t="shared" si="2"/>
        <v>150</v>
      </c>
    </row>
    <row r="74" spans="1:4" x14ac:dyDescent="0.25">
      <c r="A74" s="90"/>
      <c r="B74" s="3">
        <v>13</v>
      </c>
      <c r="C74">
        <f>TEKMOVALCI!O19</f>
        <v>0</v>
      </c>
      <c r="D74">
        <f t="shared" si="2"/>
        <v>150</v>
      </c>
    </row>
    <row r="75" spans="1:4" x14ac:dyDescent="0.25">
      <c r="A75" s="90"/>
      <c r="B75" s="3">
        <v>14</v>
      </c>
      <c r="C75">
        <f>TEKMOVALCI!O20</f>
        <v>0</v>
      </c>
      <c r="D75">
        <f t="shared" si="2"/>
        <v>150</v>
      </c>
    </row>
    <row r="76" spans="1:4" x14ac:dyDescent="0.25">
      <c r="A76" s="90"/>
      <c r="B76" s="3">
        <v>15</v>
      </c>
      <c r="C76">
        <f>TEKMOVALCI!O21</f>
        <v>0</v>
      </c>
      <c r="D76">
        <f t="shared" si="2"/>
        <v>150</v>
      </c>
    </row>
    <row r="77" spans="1:4" x14ac:dyDescent="0.25">
      <c r="A77" s="90">
        <v>6</v>
      </c>
      <c r="B77" s="3">
        <v>1</v>
      </c>
      <c r="C77">
        <f>TEKMOVALCI!O28</f>
        <v>0</v>
      </c>
      <c r="D77">
        <f t="shared" si="2"/>
        <v>150</v>
      </c>
    </row>
    <row r="78" spans="1:4" x14ac:dyDescent="0.25">
      <c r="A78" s="90"/>
      <c r="B78" s="3">
        <v>2</v>
      </c>
      <c r="C78">
        <f>TEKMOVALCI!O29</f>
        <v>0</v>
      </c>
      <c r="D78">
        <f t="shared" si="2"/>
        <v>150</v>
      </c>
    </row>
    <row r="79" spans="1:4" x14ac:dyDescent="0.25">
      <c r="A79" s="90"/>
      <c r="B79" s="3">
        <v>3</v>
      </c>
      <c r="C79">
        <f>TEKMOVALCI!O30</f>
        <v>0</v>
      </c>
      <c r="D79">
        <f t="shared" si="2"/>
        <v>150</v>
      </c>
    </row>
    <row r="80" spans="1:4" x14ac:dyDescent="0.25">
      <c r="A80" s="90"/>
      <c r="B80" s="3">
        <v>4</v>
      </c>
      <c r="C80">
        <f>TEKMOVALCI!O31</f>
        <v>0</v>
      </c>
      <c r="D80">
        <f t="shared" si="2"/>
        <v>150</v>
      </c>
    </row>
    <row r="81" spans="1:4" x14ac:dyDescent="0.25">
      <c r="A81" s="90"/>
      <c r="B81" s="3">
        <v>5</v>
      </c>
      <c r="C81">
        <f>TEKMOVALCI!O32</f>
        <v>0</v>
      </c>
      <c r="D81">
        <f t="shared" si="2"/>
        <v>150</v>
      </c>
    </row>
    <row r="82" spans="1:4" x14ac:dyDescent="0.25">
      <c r="A82" s="90"/>
      <c r="B82" s="3">
        <v>6</v>
      </c>
      <c r="C82">
        <f>TEKMOVALCI!O33</f>
        <v>0</v>
      </c>
      <c r="D82">
        <f t="shared" si="2"/>
        <v>150</v>
      </c>
    </row>
    <row r="83" spans="1:4" x14ac:dyDescent="0.25">
      <c r="A83" s="90"/>
      <c r="B83" s="3">
        <v>7</v>
      </c>
      <c r="C83">
        <f>TEKMOVALCI!O34</f>
        <v>0</v>
      </c>
      <c r="D83">
        <f t="shared" si="2"/>
        <v>150</v>
      </c>
    </row>
    <row r="84" spans="1:4" x14ac:dyDescent="0.25">
      <c r="A84" s="90"/>
      <c r="B84" s="3">
        <v>8</v>
      </c>
      <c r="C84">
        <f>TEKMOVALCI!O35</f>
        <v>0</v>
      </c>
      <c r="D84">
        <f t="shared" si="2"/>
        <v>150</v>
      </c>
    </row>
    <row r="85" spans="1:4" x14ac:dyDescent="0.25">
      <c r="A85" s="90"/>
      <c r="B85" s="3">
        <v>9</v>
      </c>
      <c r="C85">
        <f>TEKMOVALCI!O36</f>
        <v>0</v>
      </c>
      <c r="D85">
        <f t="shared" si="2"/>
        <v>150</v>
      </c>
    </row>
    <row r="86" spans="1:4" x14ac:dyDescent="0.25">
      <c r="A86" s="90"/>
      <c r="B86" s="3">
        <v>10</v>
      </c>
      <c r="C86">
        <f>TEKMOVALCI!O37</f>
        <v>0</v>
      </c>
      <c r="D86">
        <f t="shared" si="2"/>
        <v>150</v>
      </c>
    </row>
    <row r="87" spans="1:4" x14ac:dyDescent="0.25">
      <c r="A87" s="90"/>
      <c r="B87" s="3">
        <v>11</v>
      </c>
      <c r="C87">
        <f>TEKMOVALCI!O38</f>
        <v>0</v>
      </c>
      <c r="D87">
        <f t="shared" si="2"/>
        <v>150</v>
      </c>
    </row>
    <row r="88" spans="1:4" x14ac:dyDescent="0.25">
      <c r="A88" s="90"/>
      <c r="B88" s="3">
        <v>12</v>
      </c>
      <c r="C88">
        <f>TEKMOVALCI!O39</f>
        <v>0</v>
      </c>
      <c r="D88">
        <f t="shared" si="2"/>
        <v>150</v>
      </c>
    </row>
    <row r="89" spans="1:4" x14ac:dyDescent="0.25">
      <c r="A89" s="90"/>
      <c r="B89" s="3">
        <v>13</v>
      </c>
      <c r="C89">
        <f>TEKMOVALCI!O40</f>
        <v>0</v>
      </c>
      <c r="D89">
        <f t="shared" si="2"/>
        <v>150</v>
      </c>
    </row>
    <row r="90" spans="1:4" x14ac:dyDescent="0.25">
      <c r="A90" s="90"/>
      <c r="B90" s="3">
        <v>14</v>
      </c>
      <c r="C90">
        <f>TEKMOVALCI!O41</f>
        <v>0</v>
      </c>
      <c r="D90">
        <f t="shared" si="2"/>
        <v>150</v>
      </c>
    </row>
    <row r="91" spans="1:4" x14ac:dyDescent="0.25">
      <c r="A91" s="90"/>
      <c r="B91" s="3">
        <v>15</v>
      </c>
      <c r="C91">
        <f>TEKMOVALCI!O42</f>
        <v>0</v>
      </c>
      <c r="D91">
        <f t="shared" si="2"/>
        <v>150</v>
      </c>
    </row>
    <row r="92" spans="1:4" x14ac:dyDescent="0.25">
      <c r="A92" s="90">
        <v>7</v>
      </c>
      <c r="B92" s="3">
        <v>1</v>
      </c>
      <c r="C92">
        <f>TEKMOVALCI!U7</f>
        <v>0</v>
      </c>
      <c r="D92">
        <f t="shared" si="2"/>
        <v>150</v>
      </c>
    </row>
    <row r="93" spans="1:4" x14ac:dyDescent="0.25">
      <c r="A93" s="90"/>
      <c r="B93" s="3">
        <v>2</v>
      </c>
      <c r="C93">
        <f>TEKMOVALCI!U8</f>
        <v>0</v>
      </c>
      <c r="D93">
        <f t="shared" si="2"/>
        <v>150</v>
      </c>
    </row>
    <row r="94" spans="1:4" x14ac:dyDescent="0.25">
      <c r="A94" s="90"/>
      <c r="B94" s="3">
        <v>3</v>
      </c>
      <c r="C94">
        <f>TEKMOVALCI!U9</f>
        <v>0</v>
      </c>
      <c r="D94">
        <f t="shared" si="2"/>
        <v>150</v>
      </c>
    </row>
    <row r="95" spans="1:4" x14ac:dyDescent="0.25">
      <c r="A95" s="90"/>
      <c r="B95" s="3">
        <v>4</v>
      </c>
      <c r="C95">
        <f>TEKMOVALCI!U10</f>
        <v>0</v>
      </c>
      <c r="D95">
        <f t="shared" si="2"/>
        <v>150</v>
      </c>
    </row>
    <row r="96" spans="1:4" x14ac:dyDescent="0.25">
      <c r="A96" s="90"/>
      <c r="B96" s="3">
        <v>5</v>
      </c>
      <c r="C96">
        <f>TEKMOVALCI!U11</f>
        <v>0</v>
      </c>
      <c r="D96">
        <f t="shared" si="2"/>
        <v>150</v>
      </c>
    </row>
    <row r="97" spans="1:4" x14ac:dyDescent="0.25">
      <c r="A97" s="90"/>
      <c r="B97" s="3">
        <v>6</v>
      </c>
      <c r="C97">
        <f>TEKMOVALCI!U12</f>
        <v>0</v>
      </c>
      <c r="D97">
        <f t="shared" si="2"/>
        <v>150</v>
      </c>
    </row>
    <row r="98" spans="1:4" x14ac:dyDescent="0.25">
      <c r="A98" s="90"/>
      <c r="B98" s="3">
        <v>7</v>
      </c>
      <c r="C98">
        <f>TEKMOVALCI!U13</f>
        <v>0</v>
      </c>
      <c r="D98">
        <f t="shared" ref="D98:D129" si="3">COUNTIF(C:C,C98)</f>
        <v>150</v>
      </c>
    </row>
    <row r="99" spans="1:4" x14ac:dyDescent="0.25">
      <c r="A99" s="90"/>
      <c r="B99" s="3">
        <v>8</v>
      </c>
      <c r="C99">
        <f>TEKMOVALCI!U14</f>
        <v>0</v>
      </c>
      <c r="D99">
        <f t="shared" si="3"/>
        <v>150</v>
      </c>
    </row>
    <row r="100" spans="1:4" x14ac:dyDescent="0.25">
      <c r="A100" s="90"/>
      <c r="B100" s="3">
        <v>9</v>
      </c>
      <c r="C100">
        <f>TEKMOVALCI!U15</f>
        <v>0</v>
      </c>
      <c r="D100">
        <f t="shared" si="3"/>
        <v>150</v>
      </c>
    </row>
    <row r="101" spans="1:4" x14ac:dyDescent="0.25">
      <c r="A101" s="90"/>
      <c r="B101" s="3">
        <v>10</v>
      </c>
      <c r="C101">
        <f>TEKMOVALCI!U16</f>
        <v>0</v>
      </c>
      <c r="D101">
        <f t="shared" si="3"/>
        <v>150</v>
      </c>
    </row>
    <row r="102" spans="1:4" x14ac:dyDescent="0.25">
      <c r="A102" s="90"/>
      <c r="B102" s="3">
        <v>11</v>
      </c>
      <c r="C102">
        <f>TEKMOVALCI!U17</f>
        <v>0</v>
      </c>
      <c r="D102">
        <f t="shared" si="3"/>
        <v>150</v>
      </c>
    </row>
    <row r="103" spans="1:4" x14ac:dyDescent="0.25">
      <c r="A103" s="90"/>
      <c r="B103" s="3">
        <v>12</v>
      </c>
      <c r="C103">
        <f>TEKMOVALCI!U18</f>
        <v>0</v>
      </c>
      <c r="D103">
        <f t="shared" si="3"/>
        <v>150</v>
      </c>
    </row>
    <row r="104" spans="1:4" x14ac:dyDescent="0.25">
      <c r="A104" s="90"/>
      <c r="B104" s="3">
        <v>13</v>
      </c>
      <c r="C104">
        <f>TEKMOVALCI!U19</f>
        <v>0</v>
      </c>
      <c r="D104">
        <f t="shared" si="3"/>
        <v>150</v>
      </c>
    </row>
    <row r="105" spans="1:4" x14ac:dyDescent="0.25">
      <c r="A105" s="90"/>
      <c r="B105" s="3">
        <v>14</v>
      </c>
      <c r="C105">
        <f>TEKMOVALCI!U20</f>
        <v>0</v>
      </c>
      <c r="D105">
        <f t="shared" si="3"/>
        <v>150</v>
      </c>
    </row>
    <row r="106" spans="1:4" x14ac:dyDescent="0.25">
      <c r="A106" s="90"/>
      <c r="B106" s="3">
        <v>15</v>
      </c>
      <c r="C106">
        <f>TEKMOVALCI!U21</f>
        <v>0</v>
      </c>
      <c r="D106">
        <f t="shared" si="3"/>
        <v>150</v>
      </c>
    </row>
    <row r="107" spans="1:4" x14ac:dyDescent="0.25">
      <c r="A107" s="90">
        <v>8</v>
      </c>
      <c r="B107" s="3">
        <v>1</v>
      </c>
      <c r="C107">
        <f>TEKMOVALCI!U28</f>
        <v>0</v>
      </c>
      <c r="D107">
        <f t="shared" si="3"/>
        <v>150</v>
      </c>
    </row>
    <row r="108" spans="1:4" x14ac:dyDescent="0.25">
      <c r="A108" s="90"/>
      <c r="B108" s="3">
        <v>2</v>
      </c>
      <c r="C108">
        <f>TEKMOVALCI!U29</f>
        <v>0</v>
      </c>
      <c r="D108">
        <f t="shared" si="3"/>
        <v>150</v>
      </c>
    </row>
    <row r="109" spans="1:4" x14ac:dyDescent="0.25">
      <c r="A109" s="90"/>
      <c r="B109" s="3">
        <v>3</v>
      </c>
      <c r="C109">
        <f>TEKMOVALCI!U30</f>
        <v>0</v>
      </c>
      <c r="D109">
        <f t="shared" si="3"/>
        <v>150</v>
      </c>
    </row>
    <row r="110" spans="1:4" x14ac:dyDescent="0.25">
      <c r="A110" s="90"/>
      <c r="B110" s="3">
        <v>4</v>
      </c>
      <c r="C110">
        <f>TEKMOVALCI!U31</f>
        <v>0</v>
      </c>
      <c r="D110">
        <f t="shared" si="3"/>
        <v>150</v>
      </c>
    </row>
    <row r="111" spans="1:4" x14ac:dyDescent="0.25">
      <c r="A111" s="90"/>
      <c r="B111" s="3">
        <v>5</v>
      </c>
      <c r="C111">
        <f>TEKMOVALCI!U32</f>
        <v>0</v>
      </c>
      <c r="D111">
        <f t="shared" si="3"/>
        <v>150</v>
      </c>
    </row>
    <row r="112" spans="1:4" x14ac:dyDescent="0.25">
      <c r="A112" s="90"/>
      <c r="B112" s="3">
        <v>6</v>
      </c>
      <c r="C112">
        <f>TEKMOVALCI!U33</f>
        <v>0</v>
      </c>
      <c r="D112">
        <f t="shared" si="3"/>
        <v>150</v>
      </c>
    </row>
    <row r="113" spans="1:4" x14ac:dyDescent="0.25">
      <c r="A113" s="90"/>
      <c r="B113" s="3">
        <v>7</v>
      </c>
      <c r="C113">
        <f>TEKMOVALCI!U34</f>
        <v>0</v>
      </c>
      <c r="D113">
        <f t="shared" si="3"/>
        <v>150</v>
      </c>
    </row>
    <row r="114" spans="1:4" x14ac:dyDescent="0.25">
      <c r="A114" s="90"/>
      <c r="B114" s="3">
        <v>8</v>
      </c>
      <c r="C114">
        <f>TEKMOVALCI!U35</f>
        <v>0</v>
      </c>
      <c r="D114">
        <f t="shared" si="3"/>
        <v>150</v>
      </c>
    </row>
    <row r="115" spans="1:4" x14ac:dyDescent="0.25">
      <c r="A115" s="90"/>
      <c r="B115" s="3">
        <v>9</v>
      </c>
      <c r="C115">
        <f>TEKMOVALCI!U36</f>
        <v>0</v>
      </c>
      <c r="D115">
        <f t="shared" si="3"/>
        <v>150</v>
      </c>
    </row>
    <row r="116" spans="1:4" x14ac:dyDescent="0.25">
      <c r="A116" s="90"/>
      <c r="B116" s="3">
        <v>10</v>
      </c>
      <c r="C116">
        <f>TEKMOVALCI!U37</f>
        <v>0</v>
      </c>
      <c r="D116">
        <f t="shared" si="3"/>
        <v>150</v>
      </c>
    </row>
    <row r="117" spans="1:4" x14ac:dyDescent="0.25">
      <c r="A117" s="90"/>
      <c r="B117" s="3">
        <v>11</v>
      </c>
      <c r="C117">
        <f>TEKMOVALCI!U38</f>
        <v>0</v>
      </c>
      <c r="D117">
        <f t="shared" si="3"/>
        <v>150</v>
      </c>
    </row>
    <row r="118" spans="1:4" x14ac:dyDescent="0.25">
      <c r="A118" s="90"/>
      <c r="B118" s="3">
        <v>12</v>
      </c>
      <c r="C118">
        <f>TEKMOVALCI!U39</f>
        <v>0</v>
      </c>
      <c r="D118">
        <f t="shared" si="3"/>
        <v>150</v>
      </c>
    </row>
    <row r="119" spans="1:4" x14ac:dyDescent="0.25">
      <c r="A119" s="90"/>
      <c r="B119" s="3">
        <v>13</v>
      </c>
      <c r="C119">
        <f>TEKMOVALCI!U40</f>
        <v>0</v>
      </c>
      <c r="D119">
        <f t="shared" si="3"/>
        <v>150</v>
      </c>
    </row>
    <row r="120" spans="1:4" x14ac:dyDescent="0.25">
      <c r="A120" s="90"/>
      <c r="B120" s="3">
        <v>14</v>
      </c>
      <c r="C120">
        <f>TEKMOVALCI!U41</f>
        <v>0</v>
      </c>
      <c r="D120">
        <f t="shared" si="3"/>
        <v>150</v>
      </c>
    </row>
    <row r="121" spans="1:4" x14ac:dyDescent="0.25">
      <c r="A121" s="90"/>
      <c r="B121" s="3">
        <v>15</v>
      </c>
      <c r="C121">
        <f>TEKMOVALCI!U42</f>
        <v>0</v>
      </c>
      <c r="D121">
        <f t="shared" si="3"/>
        <v>150</v>
      </c>
    </row>
    <row r="122" spans="1:4" x14ac:dyDescent="0.25">
      <c r="A122" s="90">
        <v>9</v>
      </c>
      <c r="B122" s="3">
        <v>1</v>
      </c>
      <c r="C122" t="e">
        <f>TEKMOVALCI!#REF!</f>
        <v>#REF!</v>
      </c>
      <c r="D122">
        <f t="shared" si="3"/>
        <v>30</v>
      </c>
    </row>
    <row r="123" spans="1:4" x14ac:dyDescent="0.25">
      <c r="A123" s="90"/>
      <c r="B123" s="3">
        <v>2</v>
      </c>
      <c r="C123" t="e">
        <f>TEKMOVALCI!#REF!</f>
        <v>#REF!</v>
      </c>
      <c r="D123">
        <f t="shared" si="3"/>
        <v>30</v>
      </c>
    </row>
    <row r="124" spans="1:4" x14ac:dyDescent="0.25">
      <c r="A124" s="90"/>
      <c r="B124" s="3">
        <v>3</v>
      </c>
      <c r="C124" t="e">
        <f>TEKMOVALCI!#REF!</f>
        <v>#REF!</v>
      </c>
      <c r="D124">
        <f t="shared" si="3"/>
        <v>30</v>
      </c>
    </row>
    <row r="125" spans="1:4" x14ac:dyDescent="0.25">
      <c r="A125" s="90"/>
      <c r="B125" s="3">
        <v>4</v>
      </c>
      <c r="C125" t="e">
        <f>TEKMOVALCI!#REF!</f>
        <v>#REF!</v>
      </c>
      <c r="D125">
        <f t="shared" si="3"/>
        <v>30</v>
      </c>
    </row>
    <row r="126" spans="1:4" x14ac:dyDescent="0.25">
      <c r="A126" s="90"/>
      <c r="B126" s="3">
        <v>5</v>
      </c>
      <c r="C126" t="e">
        <f>TEKMOVALCI!#REF!</f>
        <v>#REF!</v>
      </c>
      <c r="D126">
        <f t="shared" si="3"/>
        <v>30</v>
      </c>
    </row>
    <row r="127" spans="1:4" x14ac:dyDescent="0.25">
      <c r="A127" s="90"/>
      <c r="B127" s="3">
        <v>6</v>
      </c>
      <c r="C127" t="e">
        <f>TEKMOVALCI!#REF!</f>
        <v>#REF!</v>
      </c>
      <c r="D127">
        <f t="shared" si="3"/>
        <v>30</v>
      </c>
    </row>
    <row r="128" spans="1:4" x14ac:dyDescent="0.25">
      <c r="A128" s="90"/>
      <c r="B128" s="3">
        <v>7</v>
      </c>
      <c r="C128" t="e">
        <f>TEKMOVALCI!#REF!</f>
        <v>#REF!</v>
      </c>
      <c r="D128">
        <f t="shared" si="3"/>
        <v>30</v>
      </c>
    </row>
    <row r="129" spans="1:4" x14ac:dyDescent="0.25">
      <c r="A129" s="90"/>
      <c r="B129" s="3">
        <v>8</v>
      </c>
      <c r="C129" t="e">
        <f>TEKMOVALCI!#REF!</f>
        <v>#REF!</v>
      </c>
      <c r="D129">
        <f t="shared" si="3"/>
        <v>30</v>
      </c>
    </row>
    <row r="130" spans="1:4" x14ac:dyDescent="0.25">
      <c r="A130" s="90"/>
      <c r="B130" s="3">
        <v>9</v>
      </c>
      <c r="C130" t="e">
        <f>TEKMOVALCI!#REF!</f>
        <v>#REF!</v>
      </c>
      <c r="D130">
        <f t="shared" ref="D130:D161" si="4">COUNTIF(C:C,C130)</f>
        <v>30</v>
      </c>
    </row>
    <row r="131" spans="1:4" x14ac:dyDescent="0.25">
      <c r="A131" s="90"/>
      <c r="B131" s="3">
        <v>10</v>
      </c>
      <c r="C131" t="e">
        <f>TEKMOVALCI!#REF!</f>
        <v>#REF!</v>
      </c>
      <c r="D131">
        <f t="shared" si="4"/>
        <v>30</v>
      </c>
    </row>
    <row r="132" spans="1:4" x14ac:dyDescent="0.25">
      <c r="A132" s="90"/>
      <c r="B132" s="3">
        <v>11</v>
      </c>
      <c r="C132" t="e">
        <f>TEKMOVALCI!#REF!</f>
        <v>#REF!</v>
      </c>
      <c r="D132">
        <f t="shared" si="4"/>
        <v>30</v>
      </c>
    </row>
    <row r="133" spans="1:4" x14ac:dyDescent="0.25">
      <c r="A133" s="90"/>
      <c r="B133" s="3">
        <v>12</v>
      </c>
      <c r="C133" t="e">
        <f>TEKMOVALCI!#REF!</f>
        <v>#REF!</v>
      </c>
      <c r="D133">
        <f t="shared" si="4"/>
        <v>30</v>
      </c>
    </row>
    <row r="134" spans="1:4" x14ac:dyDescent="0.25">
      <c r="A134" s="90"/>
      <c r="B134" s="3">
        <v>13</v>
      </c>
      <c r="C134" t="e">
        <f>TEKMOVALCI!#REF!</f>
        <v>#REF!</v>
      </c>
      <c r="D134">
        <f t="shared" si="4"/>
        <v>30</v>
      </c>
    </row>
    <row r="135" spans="1:4" x14ac:dyDescent="0.25">
      <c r="A135" s="90"/>
      <c r="B135" s="3">
        <v>14</v>
      </c>
      <c r="C135" t="e">
        <f>TEKMOVALCI!#REF!</f>
        <v>#REF!</v>
      </c>
      <c r="D135">
        <f t="shared" si="4"/>
        <v>30</v>
      </c>
    </row>
    <row r="136" spans="1:4" x14ac:dyDescent="0.25">
      <c r="A136" s="90"/>
      <c r="B136" s="3">
        <v>15</v>
      </c>
      <c r="C136" t="e">
        <f>TEKMOVALCI!#REF!</f>
        <v>#REF!</v>
      </c>
      <c r="D136">
        <f t="shared" si="4"/>
        <v>30</v>
      </c>
    </row>
    <row r="137" spans="1:4" x14ac:dyDescent="0.25">
      <c r="A137" s="90">
        <v>10</v>
      </c>
      <c r="B137" s="3">
        <v>1</v>
      </c>
      <c r="C137" t="e">
        <f>TEKMOVALCI!#REF!</f>
        <v>#REF!</v>
      </c>
      <c r="D137">
        <f t="shared" si="4"/>
        <v>30</v>
      </c>
    </row>
    <row r="138" spans="1:4" x14ac:dyDescent="0.25">
      <c r="A138" s="90"/>
      <c r="B138" s="3">
        <v>2</v>
      </c>
      <c r="C138" t="e">
        <f>TEKMOVALCI!#REF!</f>
        <v>#REF!</v>
      </c>
      <c r="D138">
        <f t="shared" si="4"/>
        <v>30</v>
      </c>
    </row>
    <row r="139" spans="1:4" x14ac:dyDescent="0.25">
      <c r="A139" s="90"/>
      <c r="B139" s="3">
        <v>3</v>
      </c>
      <c r="C139" t="e">
        <f>TEKMOVALCI!#REF!</f>
        <v>#REF!</v>
      </c>
      <c r="D139">
        <f t="shared" si="4"/>
        <v>30</v>
      </c>
    </row>
    <row r="140" spans="1:4" x14ac:dyDescent="0.25">
      <c r="A140" s="90"/>
      <c r="B140" s="3">
        <v>4</v>
      </c>
      <c r="C140" t="e">
        <f>TEKMOVALCI!#REF!</f>
        <v>#REF!</v>
      </c>
      <c r="D140">
        <f t="shared" si="4"/>
        <v>30</v>
      </c>
    </row>
    <row r="141" spans="1:4" x14ac:dyDescent="0.25">
      <c r="A141" s="90"/>
      <c r="B141" s="3">
        <v>5</v>
      </c>
      <c r="C141" t="e">
        <f>TEKMOVALCI!#REF!</f>
        <v>#REF!</v>
      </c>
      <c r="D141">
        <f t="shared" si="4"/>
        <v>30</v>
      </c>
    </row>
    <row r="142" spans="1:4" x14ac:dyDescent="0.25">
      <c r="A142" s="90"/>
      <c r="B142" s="3">
        <v>6</v>
      </c>
      <c r="C142" t="e">
        <f>TEKMOVALCI!#REF!</f>
        <v>#REF!</v>
      </c>
      <c r="D142">
        <f t="shared" si="4"/>
        <v>30</v>
      </c>
    </row>
    <row r="143" spans="1:4" x14ac:dyDescent="0.25">
      <c r="A143" s="90"/>
      <c r="B143" s="3">
        <v>7</v>
      </c>
      <c r="C143" t="e">
        <f>TEKMOVALCI!#REF!</f>
        <v>#REF!</v>
      </c>
      <c r="D143">
        <f t="shared" si="4"/>
        <v>30</v>
      </c>
    </row>
    <row r="144" spans="1:4" x14ac:dyDescent="0.25">
      <c r="A144" s="90"/>
      <c r="B144" s="3">
        <v>8</v>
      </c>
      <c r="C144" t="e">
        <f>TEKMOVALCI!#REF!</f>
        <v>#REF!</v>
      </c>
      <c r="D144">
        <f t="shared" si="4"/>
        <v>30</v>
      </c>
    </row>
    <row r="145" spans="1:4" x14ac:dyDescent="0.25">
      <c r="A145" s="90"/>
      <c r="B145" s="3">
        <v>9</v>
      </c>
      <c r="C145" t="e">
        <f>TEKMOVALCI!#REF!</f>
        <v>#REF!</v>
      </c>
      <c r="D145">
        <f t="shared" si="4"/>
        <v>30</v>
      </c>
    </row>
    <row r="146" spans="1:4" x14ac:dyDescent="0.25">
      <c r="A146" s="90"/>
      <c r="B146" s="3">
        <v>10</v>
      </c>
      <c r="C146" t="e">
        <f>TEKMOVALCI!#REF!</f>
        <v>#REF!</v>
      </c>
      <c r="D146">
        <f t="shared" si="4"/>
        <v>30</v>
      </c>
    </row>
    <row r="147" spans="1:4" x14ac:dyDescent="0.25">
      <c r="A147" s="90"/>
      <c r="B147" s="3">
        <v>11</v>
      </c>
      <c r="C147" t="e">
        <f>TEKMOVALCI!#REF!</f>
        <v>#REF!</v>
      </c>
      <c r="D147">
        <f t="shared" si="4"/>
        <v>30</v>
      </c>
    </row>
    <row r="148" spans="1:4" x14ac:dyDescent="0.25">
      <c r="A148" s="90"/>
      <c r="B148" s="3">
        <v>12</v>
      </c>
      <c r="C148" t="e">
        <f>TEKMOVALCI!#REF!</f>
        <v>#REF!</v>
      </c>
      <c r="D148">
        <f t="shared" si="4"/>
        <v>30</v>
      </c>
    </row>
    <row r="149" spans="1:4" x14ac:dyDescent="0.25">
      <c r="A149" s="90"/>
      <c r="B149" s="3">
        <v>13</v>
      </c>
      <c r="C149" t="e">
        <f>TEKMOVALCI!#REF!</f>
        <v>#REF!</v>
      </c>
      <c r="D149">
        <f t="shared" si="4"/>
        <v>30</v>
      </c>
    </row>
    <row r="150" spans="1:4" x14ac:dyDescent="0.25">
      <c r="A150" s="90"/>
      <c r="B150" s="3">
        <v>14</v>
      </c>
      <c r="C150" t="e">
        <f>TEKMOVALCI!#REF!</f>
        <v>#REF!</v>
      </c>
      <c r="D150">
        <f t="shared" si="4"/>
        <v>30</v>
      </c>
    </row>
    <row r="151" spans="1:4" x14ac:dyDescent="0.25">
      <c r="A151" s="90"/>
      <c r="B151" s="3">
        <v>15</v>
      </c>
      <c r="C151" t="e">
        <f>TEKMOVALCI!#REF!</f>
        <v>#REF!</v>
      </c>
      <c r="D151">
        <f t="shared" si="4"/>
        <v>30</v>
      </c>
    </row>
    <row r="152" spans="1:4" x14ac:dyDescent="0.25">
      <c r="A152" s="90">
        <v>11</v>
      </c>
      <c r="B152" s="3">
        <v>1</v>
      </c>
      <c r="C152">
        <f>TEKMOVALCI!AA7</f>
        <v>0</v>
      </c>
      <c r="D152">
        <f t="shared" si="4"/>
        <v>150</v>
      </c>
    </row>
    <row r="153" spans="1:4" x14ac:dyDescent="0.25">
      <c r="A153" s="90"/>
      <c r="B153" s="3">
        <v>2</v>
      </c>
      <c r="C153">
        <f>TEKMOVALCI!AA8</f>
        <v>0</v>
      </c>
      <c r="D153">
        <f t="shared" si="4"/>
        <v>150</v>
      </c>
    </row>
    <row r="154" spans="1:4" x14ac:dyDescent="0.25">
      <c r="A154" s="90"/>
      <c r="B154" s="3">
        <v>3</v>
      </c>
      <c r="C154">
        <f>TEKMOVALCI!AA9</f>
        <v>0</v>
      </c>
      <c r="D154">
        <f t="shared" si="4"/>
        <v>150</v>
      </c>
    </row>
    <row r="155" spans="1:4" x14ac:dyDescent="0.25">
      <c r="A155" s="90"/>
      <c r="B155" s="3">
        <v>4</v>
      </c>
      <c r="C155">
        <f>TEKMOVALCI!AA10</f>
        <v>0</v>
      </c>
      <c r="D155">
        <f t="shared" si="4"/>
        <v>150</v>
      </c>
    </row>
    <row r="156" spans="1:4" x14ac:dyDescent="0.25">
      <c r="A156" s="90"/>
      <c r="B156" s="3">
        <v>5</v>
      </c>
      <c r="C156">
        <f>TEKMOVALCI!AA11</f>
        <v>0</v>
      </c>
      <c r="D156">
        <f t="shared" si="4"/>
        <v>150</v>
      </c>
    </row>
    <row r="157" spans="1:4" x14ac:dyDescent="0.25">
      <c r="A157" s="90"/>
      <c r="B157" s="3">
        <v>6</v>
      </c>
      <c r="C157">
        <f>TEKMOVALCI!AA12</f>
        <v>0</v>
      </c>
      <c r="D157">
        <f t="shared" si="4"/>
        <v>150</v>
      </c>
    </row>
    <row r="158" spans="1:4" x14ac:dyDescent="0.25">
      <c r="A158" s="90"/>
      <c r="B158" s="3">
        <v>7</v>
      </c>
      <c r="C158">
        <f>TEKMOVALCI!AA13</f>
        <v>0</v>
      </c>
      <c r="D158">
        <f t="shared" si="4"/>
        <v>150</v>
      </c>
    </row>
    <row r="159" spans="1:4" x14ac:dyDescent="0.25">
      <c r="A159" s="90"/>
      <c r="B159" s="3">
        <v>8</v>
      </c>
      <c r="C159">
        <f>TEKMOVALCI!AA14</f>
        <v>0</v>
      </c>
      <c r="D159">
        <f t="shared" si="4"/>
        <v>150</v>
      </c>
    </row>
    <row r="160" spans="1:4" x14ac:dyDescent="0.25">
      <c r="A160" s="90"/>
      <c r="B160" s="3">
        <v>9</v>
      </c>
      <c r="C160">
        <f>TEKMOVALCI!AA15</f>
        <v>0</v>
      </c>
      <c r="D160">
        <f t="shared" si="4"/>
        <v>150</v>
      </c>
    </row>
    <row r="161" spans="1:4" x14ac:dyDescent="0.25">
      <c r="A161" s="90"/>
      <c r="B161" s="3">
        <v>10</v>
      </c>
      <c r="C161">
        <f>TEKMOVALCI!AA16</f>
        <v>0</v>
      </c>
      <c r="D161">
        <f t="shared" si="4"/>
        <v>150</v>
      </c>
    </row>
    <row r="162" spans="1:4" x14ac:dyDescent="0.25">
      <c r="A162" s="90"/>
      <c r="B162" s="3">
        <v>11</v>
      </c>
      <c r="C162">
        <f>TEKMOVALCI!AA17</f>
        <v>0</v>
      </c>
      <c r="D162">
        <f t="shared" ref="D162:D181" si="5">COUNTIF(C:C,C162)</f>
        <v>150</v>
      </c>
    </row>
    <row r="163" spans="1:4" x14ac:dyDescent="0.25">
      <c r="A163" s="90"/>
      <c r="B163" s="3">
        <v>12</v>
      </c>
      <c r="C163">
        <f>TEKMOVALCI!AA18</f>
        <v>0</v>
      </c>
      <c r="D163">
        <f t="shared" si="5"/>
        <v>150</v>
      </c>
    </row>
    <row r="164" spans="1:4" x14ac:dyDescent="0.25">
      <c r="A164" s="90"/>
      <c r="B164" s="3">
        <v>13</v>
      </c>
      <c r="C164">
        <f>TEKMOVALCI!AA19</f>
        <v>0</v>
      </c>
      <c r="D164">
        <f t="shared" si="5"/>
        <v>150</v>
      </c>
    </row>
    <row r="165" spans="1:4" x14ac:dyDescent="0.25">
      <c r="A165" s="90"/>
      <c r="B165" s="3">
        <v>14</v>
      </c>
      <c r="C165">
        <f>TEKMOVALCI!AA20</f>
        <v>0</v>
      </c>
      <c r="D165">
        <f t="shared" si="5"/>
        <v>150</v>
      </c>
    </row>
    <row r="166" spans="1:4" x14ac:dyDescent="0.25">
      <c r="A166" s="90"/>
      <c r="B166" s="3">
        <v>15</v>
      </c>
      <c r="C166">
        <f>TEKMOVALCI!AA21</f>
        <v>0</v>
      </c>
      <c r="D166">
        <f t="shared" si="5"/>
        <v>150</v>
      </c>
    </row>
    <row r="167" spans="1:4" x14ac:dyDescent="0.25">
      <c r="A167" s="90">
        <v>12</v>
      </c>
      <c r="B167" s="3">
        <v>1</v>
      </c>
      <c r="C167">
        <f>TEKMOVALCI!AC7</f>
        <v>0</v>
      </c>
      <c r="D167">
        <f t="shared" si="5"/>
        <v>150</v>
      </c>
    </row>
    <row r="168" spans="1:4" x14ac:dyDescent="0.25">
      <c r="A168" s="90"/>
      <c r="B168" s="3">
        <v>2</v>
      </c>
      <c r="C168">
        <f>TEKMOVALCI!AC8</f>
        <v>0</v>
      </c>
      <c r="D168">
        <f t="shared" si="5"/>
        <v>150</v>
      </c>
    </row>
    <row r="169" spans="1:4" x14ac:dyDescent="0.25">
      <c r="A169" s="90"/>
      <c r="B169" s="3">
        <v>3</v>
      </c>
      <c r="C169">
        <f>TEKMOVALCI!AC9</f>
        <v>0</v>
      </c>
      <c r="D169">
        <f t="shared" si="5"/>
        <v>150</v>
      </c>
    </row>
    <row r="170" spans="1:4" x14ac:dyDescent="0.25">
      <c r="A170" s="90"/>
      <c r="B170" s="3">
        <v>4</v>
      </c>
      <c r="C170">
        <f>TEKMOVALCI!AC10</f>
        <v>0</v>
      </c>
      <c r="D170">
        <f t="shared" si="5"/>
        <v>150</v>
      </c>
    </row>
    <row r="171" spans="1:4" x14ac:dyDescent="0.25">
      <c r="A171" s="90"/>
      <c r="B171" s="3">
        <v>5</v>
      </c>
      <c r="C171">
        <f>TEKMOVALCI!AC11</f>
        <v>0</v>
      </c>
      <c r="D171">
        <f t="shared" si="5"/>
        <v>150</v>
      </c>
    </row>
    <row r="172" spans="1:4" x14ac:dyDescent="0.25">
      <c r="A172" s="90"/>
      <c r="B172" s="3">
        <v>6</v>
      </c>
      <c r="C172">
        <f>TEKMOVALCI!AC12</f>
        <v>0</v>
      </c>
      <c r="D172">
        <f t="shared" si="5"/>
        <v>150</v>
      </c>
    </row>
    <row r="173" spans="1:4" x14ac:dyDescent="0.25">
      <c r="A173" s="90"/>
      <c r="B173" s="3">
        <v>7</v>
      </c>
      <c r="C173">
        <f>TEKMOVALCI!AC13</f>
        <v>0</v>
      </c>
      <c r="D173">
        <f t="shared" si="5"/>
        <v>150</v>
      </c>
    </row>
    <row r="174" spans="1:4" x14ac:dyDescent="0.25">
      <c r="A174" s="90"/>
      <c r="B174" s="3">
        <v>8</v>
      </c>
      <c r="C174">
        <f>TEKMOVALCI!AC14</f>
        <v>0</v>
      </c>
      <c r="D174">
        <f t="shared" si="5"/>
        <v>150</v>
      </c>
    </row>
    <row r="175" spans="1:4" x14ac:dyDescent="0.25">
      <c r="A175" s="90"/>
      <c r="B175" s="3">
        <v>9</v>
      </c>
      <c r="C175">
        <f>TEKMOVALCI!AC15</f>
        <v>0</v>
      </c>
      <c r="D175">
        <f t="shared" si="5"/>
        <v>150</v>
      </c>
    </row>
    <row r="176" spans="1:4" x14ac:dyDescent="0.25">
      <c r="A176" s="90"/>
      <c r="B176" s="3">
        <v>10</v>
      </c>
      <c r="C176">
        <f>TEKMOVALCI!AC16</f>
        <v>0</v>
      </c>
      <c r="D176">
        <f t="shared" si="5"/>
        <v>150</v>
      </c>
    </row>
    <row r="177" spans="1:4" x14ac:dyDescent="0.25">
      <c r="A177" s="90"/>
      <c r="B177" s="3">
        <v>11</v>
      </c>
      <c r="C177">
        <f>TEKMOVALCI!AC17</f>
        <v>0</v>
      </c>
      <c r="D177">
        <f t="shared" si="5"/>
        <v>150</v>
      </c>
    </row>
    <row r="178" spans="1:4" x14ac:dyDescent="0.25">
      <c r="A178" s="90"/>
      <c r="B178" s="3">
        <v>12</v>
      </c>
      <c r="C178">
        <f>TEKMOVALCI!AC18</f>
        <v>0</v>
      </c>
      <c r="D178">
        <f t="shared" si="5"/>
        <v>150</v>
      </c>
    </row>
    <row r="179" spans="1:4" x14ac:dyDescent="0.25">
      <c r="A179" s="90"/>
      <c r="B179" s="3">
        <v>13</v>
      </c>
      <c r="C179">
        <f>TEKMOVALCI!AC19</f>
        <v>0</v>
      </c>
      <c r="D179">
        <f t="shared" si="5"/>
        <v>150</v>
      </c>
    </row>
    <row r="180" spans="1:4" x14ac:dyDescent="0.25">
      <c r="A180" s="90"/>
      <c r="B180" s="3">
        <v>14</v>
      </c>
      <c r="C180">
        <f>TEKMOVALCI!AC20</f>
        <v>0</v>
      </c>
      <c r="D180">
        <f t="shared" si="5"/>
        <v>150</v>
      </c>
    </row>
    <row r="181" spans="1:4" x14ac:dyDescent="0.25">
      <c r="A181" s="90"/>
      <c r="B181" s="3">
        <v>15</v>
      </c>
      <c r="C181">
        <f>TEKMOVALCI!AC21</f>
        <v>0</v>
      </c>
      <c r="D181">
        <f t="shared" si="5"/>
        <v>150</v>
      </c>
    </row>
  </sheetData>
  <mergeCells count="12">
    <mergeCell ref="A167:A181"/>
    <mergeCell ref="A92:A106"/>
    <mergeCell ref="A107:A121"/>
    <mergeCell ref="A122:A136"/>
    <mergeCell ref="A137:A151"/>
    <mergeCell ref="A152:A166"/>
    <mergeCell ref="A77:A91"/>
    <mergeCell ref="A2:A16"/>
    <mergeCell ref="A17:A31"/>
    <mergeCell ref="A32:A46"/>
    <mergeCell ref="A47:A61"/>
    <mergeCell ref="A62:A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0"/>
  <sheetViews>
    <sheetView workbookViewId="0">
      <selection activeCell="F183" sqref="F1:F183"/>
    </sheetView>
  </sheetViews>
  <sheetFormatPr defaultRowHeight="15" x14ac:dyDescent="0.25"/>
  <cols>
    <col min="12" max="12" width="14.28515625" customWidth="1"/>
    <col min="13" max="13" width="25.28515625" customWidth="1"/>
  </cols>
  <sheetData>
    <row r="1" spans="1:13" x14ac:dyDescent="0.25">
      <c r="A1">
        <f>pomozni!C2</f>
        <v>0</v>
      </c>
      <c r="B1">
        <f>'NAVIJAČI in REKREATIVCI'!C28</f>
        <v>0</v>
      </c>
      <c r="C1" t="s">
        <v>57</v>
      </c>
    </row>
    <row r="2" spans="1:13" x14ac:dyDescent="0.25">
      <c r="A2">
        <f>pomozni!C3</f>
        <v>0</v>
      </c>
      <c r="B2">
        <f>'NAVIJAČI in REKREATIVCI'!C29</f>
        <v>0</v>
      </c>
      <c r="C2" t="s">
        <v>57</v>
      </c>
      <c r="F2" t="s">
        <v>54</v>
      </c>
      <c r="G2" t="s">
        <v>55</v>
      </c>
      <c r="H2" t="s">
        <v>56</v>
      </c>
      <c r="L2" s="1" t="s">
        <v>59</v>
      </c>
      <c r="M2" s="1">
        <f>COUNTIF(G3:G12,"DA")</f>
        <v>0</v>
      </c>
    </row>
    <row r="3" spans="1:13" x14ac:dyDescent="0.25">
      <c r="A3">
        <f>pomozni!C4</f>
        <v>0</v>
      </c>
      <c r="B3">
        <f>'NAVIJAČI in REKREATIVCI'!C30</f>
        <v>0</v>
      </c>
      <c r="C3" t="s">
        <v>57</v>
      </c>
      <c r="E3">
        <v>1</v>
      </c>
      <c r="F3">
        <f>'STROKOVNI POSVET'!C4</f>
        <v>0</v>
      </c>
      <c r="G3">
        <f>IF(F3&lt;&gt;0,IFERROR(VLOOKUP(F3,A:C,3,0),0),0)</f>
        <v>0</v>
      </c>
      <c r="H3">
        <f>IF(F3&lt;&gt;0,IFERROR(VLOOKUP(F3,B:C,2,0),0),0)</f>
        <v>0</v>
      </c>
      <c r="L3" s="1" t="s">
        <v>58</v>
      </c>
      <c r="M3" s="1">
        <f>COUNTIF(H3:H12,"DA")</f>
        <v>0</v>
      </c>
    </row>
    <row r="4" spans="1:13" x14ac:dyDescent="0.25">
      <c r="A4">
        <f>pomozni!C5</f>
        <v>0</v>
      </c>
      <c r="B4">
        <f>'NAVIJAČI in REKREATIVCI'!C31</f>
        <v>0</v>
      </c>
      <c r="C4" t="s">
        <v>57</v>
      </c>
      <c r="E4">
        <v>2</v>
      </c>
      <c r="F4">
        <f>'STROKOVNI POSVET'!C5</f>
        <v>0</v>
      </c>
      <c r="G4">
        <f t="shared" ref="G4:G12" si="0">IF(F4&lt;&gt;0,IFERROR(VLOOKUP(F4,A:C,3,0),0),0)</f>
        <v>0</v>
      </c>
      <c r="H4">
        <f t="shared" ref="H4:H12" si="1">IF(F4&lt;&gt;0,IFERROR(VLOOKUP(F4,B:C,2,0),0),0)</f>
        <v>0</v>
      </c>
      <c r="L4" s="1" t="s">
        <v>60</v>
      </c>
      <c r="M4" s="1">
        <f>10-COUNTBLANK('STROKOVNI POSVET'!C4:C13)</f>
        <v>0</v>
      </c>
    </row>
    <row r="5" spans="1:13" x14ac:dyDescent="0.25">
      <c r="A5">
        <f>pomozni!C6</f>
        <v>0</v>
      </c>
      <c r="B5">
        <f>'NAVIJAČI in REKREATIVCI'!C32</f>
        <v>0</v>
      </c>
      <c r="C5" t="s">
        <v>57</v>
      </c>
      <c r="E5">
        <v>3</v>
      </c>
      <c r="F5">
        <f>'STROKOVNI POSVET'!C6</f>
        <v>0</v>
      </c>
      <c r="G5">
        <f t="shared" si="0"/>
        <v>0</v>
      </c>
      <c r="H5">
        <f t="shared" si="1"/>
        <v>0</v>
      </c>
      <c r="L5" t="s">
        <v>61</v>
      </c>
      <c r="M5">
        <f>M4*150-M2*80-M3*65</f>
        <v>0</v>
      </c>
    </row>
    <row r="6" spans="1:13" x14ac:dyDescent="0.25">
      <c r="A6">
        <f>pomozni!C7</f>
        <v>0</v>
      </c>
      <c r="B6">
        <f>'NAVIJAČI in REKREATIVCI'!C33</f>
        <v>0</v>
      </c>
      <c r="C6" t="s">
        <v>57</v>
      </c>
      <c r="E6">
        <v>4</v>
      </c>
      <c r="F6">
        <f>'STROKOVNI POSVET'!C7</f>
        <v>0</v>
      </c>
      <c r="G6">
        <f t="shared" si="0"/>
        <v>0</v>
      </c>
      <c r="H6">
        <f t="shared" si="1"/>
        <v>0</v>
      </c>
    </row>
    <row r="7" spans="1:13" x14ac:dyDescent="0.25">
      <c r="A7">
        <f>pomozni!C8</f>
        <v>0</v>
      </c>
      <c r="B7">
        <f>'NAVIJAČI in REKREATIVCI'!C34</f>
        <v>0</v>
      </c>
      <c r="C7" t="s">
        <v>57</v>
      </c>
      <c r="E7">
        <v>5</v>
      </c>
      <c r="F7">
        <f>'STROKOVNI POSVET'!C8</f>
        <v>0</v>
      </c>
      <c r="G7">
        <f t="shared" si="0"/>
        <v>0</v>
      </c>
      <c r="H7">
        <f t="shared" si="1"/>
        <v>0</v>
      </c>
    </row>
    <row r="8" spans="1:13" x14ac:dyDescent="0.25">
      <c r="A8">
        <f>pomozni!C9</f>
        <v>0</v>
      </c>
      <c r="B8">
        <f>'NAVIJAČI in REKREATIVCI'!C35</f>
        <v>0</v>
      </c>
      <c r="C8" t="s">
        <v>57</v>
      </c>
      <c r="E8">
        <v>6</v>
      </c>
      <c r="F8">
        <f>'STROKOVNI POSVET'!C9</f>
        <v>0</v>
      </c>
      <c r="G8">
        <f t="shared" si="0"/>
        <v>0</v>
      </c>
      <c r="H8">
        <f t="shared" si="1"/>
        <v>0</v>
      </c>
    </row>
    <row r="9" spans="1:13" x14ac:dyDescent="0.25">
      <c r="A9">
        <f>pomozni!C10</f>
        <v>0</v>
      </c>
      <c r="B9">
        <f>'NAVIJAČI in REKREATIVCI'!C36</f>
        <v>0</v>
      </c>
      <c r="C9" t="s">
        <v>57</v>
      </c>
      <c r="E9">
        <v>7</v>
      </c>
      <c r="F9">
        <f>'STROKOVNI POSVET'!C10</f>
        <v>0</v>
      </c>
      <c r="G9">
        <f t="shared" si="0"/>
        <v>0</v>
      </c>
      <c r="H9">
        <f t="shared" si="1"/>
        <v>0</v>
      </c>
    </row>
    <row r="10" spans="1:13" x14ac:dyDescent="0.25">
      <c r="A10">
        <f>pomozni!C11</f>
        <v>0</v>
      </c>
      <c r="B10">
        <f>'NAVIJAČI in REKREATIVCI'!C37</f>
        <v>0</v>
      </c>
      <c r="C10" t="s">
        <v>57</v>
      </c>
      <c r="E10">
        <v>8</v>
      </c>
      <c r="F10">
        <f>'STROKOVNI POSVET'!C11</f>
        <v>0</v>
      </c>
      <c r="G10">
        <f t="shared" si="0"/>
        <v>0</v>
      </c>
      <c r="H10">
        <f t="shared" si="1"/>
        <v>0</v>
      </c>
    </row>
    <row r="11" spans="1:13" x14ac:dyDescent="0.25">
      <c r="A11">
        <f>pomozni!C12</f>
        <v>0</v>
      </c>
      <c r="B11">
        <f>'NAVIJAČI in REKREATIVCI'!C38</f>
        <v>0</v>
      </c>
      <c r="C11" t="s">
        <v>57</v>
      </c>
      <c r="E11">
        <v>9</v>
      </c>
      <c r="F11">
        <f>'STROKOVNI POSVET'!C12</f>
        <v>0</v>
      </c>
      <c r="G11">
        <f t="shared" si="0"/>
        <v>0</v>
      </c>
      <c r="H11">
        <f t="shared" si="1"/>
        <v>0</v>
      </c>
    </row>
    <row r="12" spans="1:13" x14ac:dyDescent="0.25">
      <c r="A12">
        <f>pomozni!C13</f>
        <v>0</v>
      </c>
      <c r="B12">
        <f>'NAVIJAČI in REKREATIVCI'!C39</f>
        <v>0</v>
      </c>
      <c r="C12" t="s">
        <v>57</v>
      </c>
      <c r="E12">
        <v>10</v>
      </c>
      <c r="F12">
        <f>'STROKOVNI POSVET'!C13</f>
        <v>0</v>
      </c>
      <c r="G12">
        <f t="shared" si="0"/>
        <v>0</v>
      </c>
      <c r="H12">
        <f t="shared" si="1"/>
        <v>0</v>
      </c>
    </row>
    <row r="13" spans="1:13" x14ac:dyDescent="0.25">
      <c r="A13">
        <f>pomozni!C14</f>
        <v>0</v>
      </c>
      <c r="B13">
        <f>'NAVIJAČI in REKREATIVCI'!C40</f>
        <v>0</v>
      </c>
      <c r="C13" t="s">
        <v>57</v>
      </c>
    </row>
    <row r="14" spans="1:13" x14ac:dyDescent="0.25">
      <c r="A14">
        <f>pomozni!C15</f>
        <v>0</v>
      </c>
      <c r="B14">
        <f>'NAVIJAČI in REKREATIVCI'!C41</f>
        <v>0</v>
      </c>
      <c r="C14" t="s">
        <v>57</v>
      </c>
    </row>
    <row r="15" spans="1:13" x14ac:dyDescent="0.25">
      <c r="A15">
        <f>pomozni!C16</f>
        <v>0</v>
      </c>
      <c r="B15">
        <f>'NAVIJAČI in REKREATIVCI'!C42</f>
        <v>0</v>
      </c>
      <c r="C15" t="s">
        <v>57</v>
      </c>
    </row>
    <row r="16" spans="1:13" x14ac:dyDescent="0.25">
      <c r="A16">
        <f>pomozni!C17</f>
        <v>0</v>
      </c>
      <c r="B16">
        <f>'NAVIJAČI in REKREATIVCI'!C43</f>
        <v>0</v>
      </c>
      <c r="C16" t="s">
        <v>57</v>
      </c>
    </row>
    <row r="17" spans="1:3" x14ac:dyDescent="0.25">
      <c r="A17">
        <f>pomozni!C18</f>
        <v>0</v>
      </c>
      <c r="B17">
        <f>'NAVIJAČI in REKREATIVCI'!C44</f>
        <v>0</v>
      </c>
      <c r="C17" t="s">
        <v>57</v>
      </c>
    </row>
    <row r="18" spans="1:3" x14ac:dyDescent="0.25">
      <c r="A18">
        <f>pomozni!C19</f>
        <v>0</v>
      </c>
      <c r="B18">
        <f>'NAVIJAČI in REKREATIVCI'!C45</f>
        <v>0</v>
      </c>
      <c r="C18" t="s">
        <v>57</v>
      </c>
    </row>
    <row r="19" spans="1:3" x14ac:dyDescent="0.25">
      <c r="A19">
        <f>pomozni!C20</f>
        <v>0</v>
      </c>
      <c r="B19">
        <f>'NAVIJAČI in REKREATIVCI'!C46</f>
        <v>0</v>
      </c>
      <c r="C19" t="s">
        <v>57</v>
      </c>
    </row>
    <row r="20" spans="1:3" x14ac:dyDescent="0.25">
      <c r="A20">
        <f>pomozni!C21</f>
        <v>0</v>
      </c>
      <c r="B20">
        <f>'NAVIJAČI in REKREATIVCI'!C47</f>
        <v>0</v>
      </c>
      <c r="C20" t="s">
        <v>57</v>
      </c>
    </row>
    <row r="21" spans="1:3" x14ac:dyDescent="0.25">
      <c r="A21">
        <f>pomozni!C22</f>
        <v>0</v>
      </c>
      <c r="B21" t="e">
        <f>'NAVIJAČI in REKREATIVCI'!#REF!</f>
        <v>#REF!</v>
      </c>
      <c r="C21" t="s">
        <v>57</v>
      </c>
    </row>
    <row r="22" spans="1:3" x14ac:dyDescent="0.25">
      <c r="A22">
        <f>pomozni!C23</f>
        <v>0</v>
      </c>
      <c r="B22" t="e">
        <f>'NAVIJAČI in REKREATIVCI'!#REF!</f>
        <v>#REF!</v>
      </c>
      <c r="C22" t="s">
        <v>57</v>
      </c>
    </row>
    <row r="23" spans="1:3" x14ac:dyDescent="0.25">
      <c r="A23">
        <f>pomozni!C24</f>
        <v>0</v>
      </c>
      <c r="B23" t="e">
        <f>'NAVIJAČI in REKREATIVCI'!#REF!</f>
        <v>#REF!</v>
      </c>
      <c r="C23" t="s">
        <v>57</v>
      </c>
    </row>
    <row r="24" spans="1:3" x14ac:dyDescent="0.25">
      <c r="A24">
        <f>pomozni!C25</f>
        <v>0</v>
      </c>
      <c r="B24" t="e">
        <f>'NAVIJAČI in REKREATIVCI'!#REF!</f>
        <v>#REF!</v>
      </c>
      <c r="C24" t="s">
        <v>57</v>
      </c>
    </row>
    <row r="25" spans="1:3" x14ac:dyDescent="0.25">
      <c r="A25">
        <f>pomozni!C26</f>
        <v>0</v>
      </c>
      <c r="B25" t="e">
        <f>'NAVIJAČI in REKREATIVCI'!#REF!</f>
        <v>#REF!</v>
      </c>
      <c r="C25" t="s">
        <v>57</v>
      </c>
    </row>
    <row r="26" spans="1:3" x14ac:dyDescent="0.25">
      <c r="A26">
        <f>pomozni!C27</f>
        <v>0</v>
      </c>
      <c r="B26" t="e">
        <f>'NAVIJAČI in REKREATIVCI'!#REF!</f>
        <v>#REF!</v>
      </c>
      <c r="C26" t="s">
        <v>57</v>
      </c>
    </row>
    <row r="27" spans="1:3" x14ac:dyDescent="0.25">
      <c r="A27">
        <f>pomozni!C28</f>
        <v>0</v>
      </c>
      <c r="B27" t="e">
        <f>'NAVIJAČI in REKREATIVCI'!#REF!</f>
        <v>#REF!</v>
      </c>
      <c r="C27" t="s">
        <v>57</v>
      </c>
    </row>
    <row r="28" spans="1:3" x14ac:dyDescent="0.25">
      <c r="A28">
        <f>pomozni!C29</f>
        <v>0</v>
      </c>
      <c r="B28" t="e">
        <f>'NAVIJAČI in REKREATIVCI'!#REF!</f>
        <v>#REF!</v>
      </c>
      <c r="C28" t="s">
        <v>57</v>
      </c>
    </row>
    <row r="29" spans="1:3" x14ac:dyDescent="0.25">
      <c r="A29">
        <f>pomozni!C30</f>
        <v>0</v>
      </c>
      <c r="B29" t="e">
        <f>'NAVIJAČI in REKREATIVCI'!#REF!</f>
        <v>#REF!</v>
      </c>
      <c r="C29" t="s">
        <v>57</v>
      </c>
    </row>
    <row r="30" spans="1:3" x14ac:dyDescent="0.25">
      <c r="A30">
        <f>pomozni!C31</f>
        <v>0</v>
      </c>
      <c r="B30" t="e">
        <f>'NAVIJAČI in REKREATIVCI'!#REF!</f>
        <v>#REF!</v>
      </c>
      <c r="C30" t="s">
        <v>57</v>
      </c>
    </row>
    <row r="31" spans="1:3" x14ac:dyDescent="0.25">
      <c r="A31">
        <f>pomozni!C32</f>
        <v>0</v>
      </c>
      <c r="B31" t="e">
        <f>'NAVIJAČI in REKREATIVCI'!#REF!</f>
        <v>#REF!</v>
      </c>
      <c r="C31" t="s">
        <v>57</v>
      </c>
    </row>
    <row r="32" spans="1:3" x14ac:dyDescent="0.25">
      <c r="A32">
        <f>pomozni!C33</f>
        <v>0</v>
      </c>
      <c r="B32" t="e">
        <f>'NAVIJAČI in REKREATIVCI'!#REF!</f>
        <v>#REF!</v>
      </c>
      <c r="C32" t="s">
        <v>57</v>
      </c>
    </row>
    <row r="33" spans="1:3" x14ac:dyDescent="0.25">
      <c r="A33">
        <f>pomozni!C34</f>
        <v>0</v>
      </c>
      <c r="B33" t="e">
        <f>'NAVIJAČI in REKREATIVCI'!#REF!</f>
        <v>#REF!</v>
      </c>
      <c r="C33" t="s">
        <v>57</v>
      </c>
    </row>
    <row r="34" spans="1:3" x14ac:dyDescent="0.25">
      <c r="A34">
        <f>pomozni!C35</f>
        <v>0</v>
      </c>
      <c r="B34" t="e">
        <f>'NAVIJAČI in REKREATIVCI'!#REF!</f>
        <v>#REF!</v>
      </c>
      <c r="C34" t="s">
        <v>57</v>
      </c>
    </row>
    <row r="35" spans="1:3" x14ac:dyDescent="0.25">
      <c r="A35">
        <f>pomozni!C36</f>
        <v>0</v>
      </c>
      <c r="B35" t="e">
        <f>'NAVIJAČI in REKREATIVCI'!#REF!</f>
        <v>#REF!</v>
      </c>
      <c r="C35" t="s">
        <v>57</v>
      </c>
    </row>
    <row r="36" spans="1:3" x14ac:dyDescent="0.25">
      <c r="A36">
        <f>pomozni!C37</f>
        <v>0</v>
      </c>
      <c r="B36" t="e">
        <f>'NAVIJAČI in REKREATIVCI'!#REF!</f>
        <v>#REF!</v>
      </c>
      <c r="C36" t="s">
        <v>57</v>
      </c>
    </row>
    <row r="37" spans="1:3" x14ac:dyDescent="0.25">
      <c r="A37">
        <f>pomozni!C38</f>
        <v>0</v>
      </c>
      <c r="B37" t="e">
        <f>'NAVIJAČI in REKREATIVCI'!#REF!</f>
        <v>#REF!</v>
      </c>
      <c r="C37" t="s">
        <v>57</v>
      </c>
    </row>
    <row r="38" spans="1:3" x14ac:dyDescent="0.25">
      <c r="A38">
        <f>pomozni!C39</f>
        <v>0</v>
      </c>
      <c r="B38" t="e">
        <f>'NAVIJAČI in REKREATIVCI'!#REF!</f>
        <v>#REF!</v>
      </c>
      <c r="C38" t="s">
        <v>57</v>
      </c>
    </row>
    <row r="39" spans="1:3" x14ac:dyDescent="0.25">
      <c r="A39">
        <f>pomozni!C40</f>
        <v>0</v>
      </c>
      <c r="B39" t="e">
        <f>'NAVIJAČI in REKREATIVCI'!#REF!</f>
        <v>#REF!</v>
      </c>
      <c r="C39" t="s">
        <v>57</v>
      </c>
    </row>
    <row r="40" spans="1:3" x14ac:dyDescent="0.25">
      <c r="A40">
        <f>pomozni!C41</f>
        <v>0</v>
      </c>
      <c r="B40" t="e">
        <f>'NAVIJAČI in REKREATIVCI'!#REF!</f>
        <v>#REF!</v>
      </c>
      <c r="C40" t="s">
        <v>57</v>
      </c>
    </row>
    <row r="41" spans="1:3" x14ac:dyDescent="0.25">
      <c r="A41">
        <f>pomozni!C42</f>
        <v>0</v>
      </c>
      <c r="B41" t="e">
        <f>'NAVIJAČI in REKREATIVCI'!#REF!</f>
        <v>#REF!</v>
      </c>
      <c r="C41" t="s">
        <v>57</v>
      </c>
    </row>
    <row r="42" spans="1:3" x14ac:dyDescent="0.25">
      <c r="A42">
        <f>pomozni!C43</f>
        <v>0</v>
      </c>
      <c r="B42" t="e">
        <f>'NAVIJAČI in REKREATIVCI'!#REF!</f>
        <v>#REF!</v>
      </c>
      <c r="C42" t="s">
        <v>57</v>
      </c>
    </row>
    <row r="43" spans="1:3" x14ac:dyDescent="0.25">
      <c r="A43">
        <f>pomozni!C44</f>
        <v>0</v>
      </c>
      <c r="B43" t="e">
        <f>'NAVIJAČI in REKREATIVCI'!#REF!</f>
        <v>#REF!</v>
      </c>
      <c r="C43" t="s">
        <v>57</v>
      </c>
    </row>
    <row r="44" spans="1:3" x14ac:dyDescent="0.25">
      <c r="A44">
        <f>pomozni!C45</f>
        <v>0</v>
      </c>
      <c r="B44" t="e">
        <f>'NAVIJAČI in REKREATIVCI'!#REF!</f>
        <v>#REF!</v>
      </c>
      <c r="C44" t="s">
        <v>57</v>
      </c>
    </row>
    <row r="45" spans="1:3" x14ac:dyDescent="0.25">
      <c r="A45">
        <f>pomozni!C46</f>
        <v>0</v>
      </c>
      <c r="B45" t="e">
        <f>'NAVIJAČI in REKREATIVCI'!#REF!</f>
        <v>#REF!</v>
      </c>
      <c r="C45" t="s">
        <v>57</v>
      </c>
    </row>
    <row r="46" spans="1:3" x14ac:dyDescent="0.25">
      <c r="A46">
        <f>pomozni!C47</f>
        <v>0</v>
      </c>
      <c r="B46" t="e">
        <f>'NAVIJAČI in REKREATIVCI'!#REF!</f>
        <v>#REF!</v>
      </c>
      <c r="C46" t="s">
        <v>57</v>
      </c>
    </row>
    <row r="47" spans="1:3" x14ac:dyDescent="0.25">
      <c r="A47">
        <f>pomozni!C48</f>
        <v>0</v>
      </c>
      <c r="B47" t="e">
        <f>'NAVIJAČI in REKREATIVCI'!#REF!</f>
        <v>#REF!</v>
      </c>
      <c r="C47" t="s">
        <v>57</v>
      </c>
    </row>
    <row r="48" spans="1:3" x14ac:dyDescent="0.25">
      <c r="A48">
        <f>pomozni!C49</f>
        <v>0</v>
      </c>
      <c r="B48" t="e">
        <f>'NAVIJAČI in REKREATIVCI'!#REF!</f>
        <v>#REF!</v>
      </c>
      <c r="C48" t="s">
        <v>57</v>
      </c>
    </row>
    <row r="49" spans="1:3" x14ac:dyDescent="0.25">
      <c r="A49">
        <f>pomozni!C50</f>
        <v>0</v>
      </c>
      <c r="B49" t="e">
        <f>'NAVIJAČI in REKREATIVCI'!#REF!</f>
        <v>#REF!</v>
      </c>
      <c r="C49" t="s">
        <v>57</v>
      </c>
    </row>
    <row r="50" spans="1:3" x14ac:dyDescent="0.25">
      <c r="A50">
        <f>pomozni!C51</f>
        <v>0</v>
      </c>
      <c r="B50" t="e">
        <f>'NAVIJAČI in REKREATIVCI'!#REF!</f>
        <v>#REF!</v>
      </c>
      <c r="C50" t="s">
        <v>57</v>
      </c>
    </row>
    <row r="51" spans="1:3" x14ac:dyDescent="0.25">
      <c r="A51">
        <f>pomozni!C52</f>
        <v>0</v>
      </c>
      <c r="C51" t="s">
        <v>57</v>
      </c>
    </row>
    <row r="52" spans="1:3" x14ac:dyDescent="0.25">
      <c r="A52">
        <f>pomozni!C53</f>
        <v>0</v>
      </c>
      <c r="C52" t="s">
        <v>57</v>
      </c>
    </row>
    <row r="53" spans="1:3" x14ac:dyDescent="0.25">
      <c r="A53">
        <f>pomozni!C54</f>
        <v>0</v>
      </c>
      <c r="C53" t="s">
        <v>57</v>
      </c>
    </row>
    <row r="54" spans="1:3" x14ac:dyDescent="0.25">
      <c r="A54">
        <f>pomozni!C55</f>
        <v>0</v>
      </c>
      <c r="C54" t="s">
        <v>57</v>
      </c>
    </row>
    <row r="55" spans="1:3" x14ac:dyDescent="0.25">
      <c r="A55">
        <f>pomozni!C56</f>
        <v>0</v>
      </c>
      <c r="C55" t="s">
        <v>57</v>
      </c>
    </row>
    <row r="56" spans="1:3" x14ac:dyDescent="0.25">
      <c r="A56">
        <f>pomozni!C57</f>
        <v>0</v>
      </c>
      <c r="C56" t="s">
        <v>57</v>
      </c>
    </row>
    <row r="57" spans="1:3" x14ac:dyDescent="0.25">
      <c r="A57">
        <f>pomozni!C58</f>
        <v>0</v>
      </c>
      <c r="C57" t="s">
        <v>57</v>
      </c>
    </row>
    <row r="58" spans="1:3" x14ac:dyDescent="0.25">
      <c r="A58">
        <f>pomozni!C59</f>
        <v>0</v>
      </c>
      <c r="C58" t="s">
        <v>57</v>
      </c>
    </row>
    <row r="59" spans="1:3" x14ac:dyDescent="0.25">
      <c r="A59">
        <f>pomozni!C60</f>
        <v>0</v>
      </c>
      <c r="C59" t="s">
        <v>57</v>
      </c>
    </row>
    <row r="60" spans="1:3" x14ac:dyDescent="0.25">
      <c r="A60">
        <f>pomozni!C61</f>
        <v>0</v>
      </c>
      <c r="C60" t="s">
        <v>57</v>
      </c>
    </row>
    <row r="61" spans="1:3" x14ac:dyDescent="0.25">
      <c r="A61">
        <f>pomozni!C62</f>
        <v>0</v>
      </c>
      <c r="C61" t="s">
        <v>57</v>
      </c>
    </row>
    <row r="62" spans="1:3" x14ac:dyDescent="0.25">
      <c r="A62">
        <f>pomozni!C63</f>
        <v>0</v>
      </c>
      <c r="C62" t="s">
        <v>57</v>
      </c>
    </row>
    <row r="63" spans="1:3" x14ac:dyDescent="0.25">
      <c r="A63">
        <f>pomozni!C64</f>
        <v>0</v>
      </c>
      <c r="C63" t="s">
        <v>57</v>
      </c>
    </row>
    <row r="64" spans="1:3" x14ac:dyDescent="0.25">
      <c r="A64">
        <f>pomozni!C65</f>
        <v>0</v>
      </c>
      <c r="C64" t="s">
        <v>57</v>
      </c>
    </row>
    <row r="65" spans="1:3" x14ac:dyDescent="0.25">
      <c r="A65">
        <f>pomozni!C66</f>
        <v>0</v>
      </c>
      <c r="C65" t="s">
        <v>57</v>
      </c>
    </row>
    <row r="66" spans="1:3" x14ac:dyDescent="0.25">
      <c r="A66">
        <f>pomozni!C67</f>
        <v>0</v>
      </c>
      <c r="C66" t="s">
        <v>57</v>
      </c>
    </row>
    <row r="67" spans="1:3" x14ac:dyDescent="0.25">
      <c r="A67">
        <f>pomozni!C68</f>
        <v>0</v>
      </c>
      <c r="C67" t="s">
        <v>57</v>
      </c>
    </row>
    <row r="68" spans="1:3" x14ac:dyDescent="0.25">
      <c r="A68">
        <f>pomozni!C69</f>
        <v>0</v>
      </c>
      <c r="C68" t="s">
        <v>57</v>
      </c>
    </row>
    <row r="69" spans="1:3" x14ac:dyDescent="0.25">
      <c r="A69">
        <f>pomozni!C70</f>
        <v>0</v>
      </c>
      <c r="C69" t="s">
        <v>57</v>
      </c>
    </row>
    <row r="70" spans="1:3" x14ac:dyDescent="0.25">
      <c r="A70">
        <f>pomozni!C71</f>
        <v>0</v>
      </c>
      <c r="C70" t="s">
        <v>57</v>
      </c>
    </row>
    <row r="71" spans="1:3" x14ac:dyDescent="0.25">
      <c r="A71">
        <f>pomozni!C72</f>
        <v>0</v>
      </c>
      <c r="C71" t="s">
        <v>57</v>
      </c>
    </row>
    <row r="72" spans="1:3" x14ac:dyDescent="0.25">
      <c r="A72">
        <f>pomozni!C73</f>
        <v>0</v>
      </c>
      <c r="C72" t="s">
        <v>57</v>
      </c>
    </row>
    <row r="73" spans="1:3" x14ac:dyDescent="0.25">
      <c r="A73">
        <f>pomozni!C74</f>
        <v>0</v>
      </c>
      <c r="C73" t="s">
        <v>57</v>
      </c>
    </row>
    <row r="74" spans="1:3" x14ac:dyDescent="0.25">
      <c r="A74">
        <f>pomozni!C75</f>
        <v>0</v>
      </c>
      <c r="C74" t="s">
        <v>57</v>
      </c>
    </row>
    <row r="75" spans="1:3" x14ac:dyDescent="0.25">
      <c r="A75">
        <f>pomozni!C76</f>
        <v>0</v>
      </c>
      <c r="C75" t="s">
        <v>57</v>
      </c>
    </row>
    <row r="76" spans="1:3" x14ac:dyDescent="0.25">
      <c r="A76">
        <f>pomozni!C77</f>
        <v>0</v>
      </c>
      <c r="C76" t="s">
        <v>57</v>
      </c>
    </row>
    <row r="77" spans="1:3" x14ac:dyDescent="0.25">
      <c r="A77">
        <f>pomozni!C78</f>
        <v>0</v>
      </c>
      <c r="C77" t="s">
        <v>57</v>
      </c>
    </row>
    <row r="78" spans="1:3" x14ac:dyDescent="0.25">
      <c r="A78">
        <f>pomozni!C79</f>
        <v>0</v>
      </c>
      <c r="C78" t="s">
        <v>57</v>
      </c>
    </row>
    <row r="79" spans="1:3" x14ac:dyDescent="0.25">
      <c r="A79">
        <f>pomozni!C80</f>
        <v>0</v>
      </c>
      <c r="C79" t="s">
        <v>57</v>
      </c>
    </row>
    <row r="80" spans="1:3" x14ac:dyDescent="0.25">
      <c r="A80">
        <f>pomozni!C81</f>
        <v>0</v>
      </c>
      <c r="C80" t="s">
        <v>57</v>
      </c>
    </row>
    <row r="81" spans="1:3" x14ac:dyDescent="0.25">
      <c r="A81">
        <f>pomozni!C82</f>
        <v>0</v>
      </c>
      <c r="C81" t="s">
        <v>57</v>
      </c>
    </row>
    <row r="82" spans="1:3" x14ac:dyDescent="0.25">
      <c r="A82">
        <f>pomozni!C83</f>
        <v>0</v>
      </c>
      <c r="C82" t="s">
        <v>57</v>
      </c>
    </row>
    <row r="83" spans="1:3" x14ac:dyDescent="0.25">
      <c r="A83">
        <f>pomozni!C84</f>
        <v>0</v>
      </c>
      <c r="C83" t="s">
        <v>57</v>
      </c>
    </row>
    <row r="84" spans="1:3" x14ac:dyDescent="0.25">
      <c r="A84">
        <f>pomozni!C85</f>
        <v>0</v>
      </c>
      <c r="C84" t="s">
        <v>57</v>
      </c>
    </row>
    <row r="85" spans="1:3" x14ac:dyDescent="0.25">
      <c r="A85">
        <f>pomozni!C86</f>
        <v>0</v>
      </c>
      <c r="C85" t="s">
        <v>57</v>
      </c>
    </row>
    <row r="86" spans="1:3" x14ac:dyDescent="0.25">
      <c r="A86">
        <f>pomozni!C87</f>
        <v>0</v>
      </c>
      <c r="C86" t="s">
        <v>57</v>
      </c>
    </row>
    <row r="87" spans="1:3" x14ac:dyDescent="0.25">
      <c r="A87">
        <f>pomozni!C88</f>
        <v>0</v>
      </c>
      <c r="C87" t="s">
        <v>57</v>
      </c>
    </row>
    <row r="88" spans="1:3" x14ac:dyDescent="0.25">
      <c r="A88">
        <f>pomozni!C89</f>
        <v>0</v>
      </c>
      <c r="C88" t="s">
        <v>57</v>
      </c>
    </row>
    <row r="89" spans="1:3" x14ac:dyDescent="0.25">
      <c r="A89">
        <f>pomozni!C90</f>
        <v>0</v>
      </c>
      <c r="C89" t="s">
        <v>57</v>
      </c>
    </row>
    <row r="90" spans="1:3" x14ac:dyDescent="0.25">
      <c r="A90">
        <f>pomozni!C91</f>
        <v>0</v>
      </c>
      <c r="C90" t="s">
        <v>57</v>
      </c>
    </row>
    <row r="91" spans="1:3" x14ac:dyDescent="0.25">
      <c r="A91">
        <f>pomozni!C92</f>
        <v>0</v>
      </c>
      <c r="C91" t="s">
        <v>57</v>
      </c>
    </row>
    <row r="92" spans="1:3" x14ac:dyDescent="0.25">
      <c r="A92">
        <f>pomozni!C93</f>
        <v>0</v>
      </c>
      <c r="C92" t="s">
        <v>57</v>
      </c>
    </row>
    <row r="93" spans="1:3" x14ac:dyDescent="0.25">
      <c r="A93">
        <f>pomozni!C94</f>
        <v>0</v>
      </c>
      <c r="C93" t="s">
        <v>57</v>
      </c>
    </row>
    <row r="94" spans="1:3" x14ac:dyDescent="0.25">
      <c r="A94">
        <f>pomozni!C95</f>
        <v>0</v>
      </c>
      <c r="C94" t="s">
        <v>57</v>
      </c>
    </row>
    <row r="95" spans="1:3" x14ac:dyDescent="0.25">
      <c r="A95">
        <f>pomozni!C96</f>
        <v>0</v>
      </c>
      <c r="C95" t="s">
        <v>57</v>
      </c>
    </row>
    <row r="96" spans="1:3" x14ac:dyDescent="0.25">
      <c r="A96">
        <f>pomozni!C97</f>
        <v>0</v>
      </c>
      <c r="C96" t="s">
        <v>57</v>
      </c>
    </row>
    <row r="97" spans="1:3" x14ac:dyDescent="0.25">
      <c r="A97">
        <f>pomozni!C98</f>
        <v>0</v>
      </c>
      <c r="C97" t="s">
        <v>57</v>
      </c>
    </row>
    <row r="98" spans="1:3" x14ac:dyDescent="0.25">
      <c r="A98">
        <f>pomozni!C99</f>
        <v>0</v>
      </c>
      <c r="C98" t="s">
        <v>57</v>
      </c>
    </row>
    <row r="99" spans="1:3" x14ac:dyDescent="0.25">
      <c r="A99">
        <f>pomozni!C100</f>
        <v>0</v>
      </c>
      <c r="C99" t="s">
        <v>57</v>
      </c>
    </row>
    <row r="100" spans="1:3" x14ac:dyDescent="0.25">
      <c r="A100">
        <f>pomozni!C101</f>
        <v>0</v>
      </c>
      <c r="C100" t="s">
        <v>57</v>
      </c>
    </row>
    <row r="101" spans="1:3" x14ac:dyDescent="0.25">
      <c r="A101">
        <f>pomozni!C102</f>
        <v>0</v>
      </c>
      <c r="C101" t="s">
        <v>57</v>
      </c>
    </row>
    <row r="102" spans="1:3" x14ac:dyDescent="0.25">
      <c r="A102">
        <f>pomozni!C103</f>
        <v>0</v>
      </c>
      <c r="C102" t="s">
        <v>57</v>
      </c>
    </row>
    <row r="103" spans="1:3" x14ac:dyDescent="0.25">
      <c r="A103">
        <f>pomozni!C104</f>
        <v>0</v>
      </c>
      <c r="C103" t="s">
        <v>57</v>
      </c>
    </row>
    <row r="104" spans="1:3" x14ac:dyDescent="0.25">
      <c r="A104">
        <f>pomozni!C105</f>
        <v>0</v>
      </c>
      <c r="C104" t="s">
        <v>57</v>
      </c>
    </row>
    <row r="105" spans="1:3" x14ac:dyDescent="0.25">
      <c r="A105">
        <f>pomozni!C106</f>
        <v>0</v>
      </c>
      <c r="C105" t="s">
        <v>57</v>
      </c>
    </row>
    <row r="106" spans="1:3" x14ac:dyDescent="0.25">
      <c r="A106">
        <f>pomozni!C107</f>
        <v>0</v>
      </c>
      <c r="C106" t="s">
        <v>57</v>
      </c>
    </row>
    <row r="107" spans="1:3" x14ac:dyDescent="0.25">
      <c r="A107">
        <f>pomozni!C108</f>
        <v>0</v>
      </c>
      <c r="C107" t="s">
        <v>57</v>
      </c>
    </row>
    <row r="108" spans="1:3" x14ac:dyDescent="0.25">
      <c r="A108">
        <f>pomozni!C109</f>
        <v>0</v>
      </c>
      <c r="C108" t="s">
        <v>57</v>
      </c>
    </row>
    <row r="109" spans="1:3" x14ac:dyDescent="0.25">
      <c r="A109">
        <f>pomozni!C110</f>
        <v>0</v>
      </c>
      <c r="C109" t="s">
        <v>57</v>
      </c>
    </row>
    <row r="110" spans="1:3" x14ac:dyDescent="0.25">
      <c r="A110">
        <f>pomozni!C111</f>
        <v>0</v>
      </c>
      <c r="C110" t="s">
        <v>57</v>
      </c>
    </row>
    <row r="111" spans="1:3" x14ac:dyDescent="0.25">
      <c r="A111">
        <f>pomozni!C112</f>
        <v>0</v>
      </c>
      <c r="C111" t="s">
        <v>57</v>
      </c>
    </row>
    <row r="112" spans="1:3" x14ac:dyDescent="0.25">
      <c r="A112">
        <f>pomozni!C113</f>
        <v>0</v>
      </c>
      <c r="C112" t="s">
        <v>57</v>
      </c>
    </row>
    <row r="113" spans="1:3" x14ac:dyDescent="0.25">
      <c r="A113">
        <f>pomozni!C114</f>
        <v>0</v>
      </c>
      <c r="C113" t="s">
        <v>57</v>
      </c>
    </row>
    <row r="114" spans="1:3" x14ac:dyDescent="0.25">
      <c r="A114">
        <f>pomozni!C115</f>
        <v>0</v>
      </c>
      <c r="C114" t="s">
        <v>57</v>
      </c>
    </row>
    <row r="115" spans="1:3" x14ac:dyDescent="0.25">
      <c r="A115">
        <f>pomozni!C116</f>
        <v>0</v>
      </c>
      <c r="C115" t="s">
        <v>57</v>
      </c>
    </row>
    <row r="116" spans="1:3" x14ac:dyDescent="0.25">
      <c r="A116">
        <f>pomozni!C117</f>
        <v>0</v>
      </c>
      <c r="C116" t="s">
        <v>57</v>
      </c>
    </row>
    <row r="117" spans="1:3" x14ac:dyDescent="0.25">
      <c r="A117">
        <f>pomozni!C118</f>
        <v>0</v>
      </c>
      <c r="C117" t="s">
        <v>57</v>
      </c>
    </row>
    <row r="118" spans="1:3" x14ac:dyDescent="0.25">
      <c r="A118">
        <f>pomozni!C119</f>
        <v>0</v>
      </c>
      <c r="C118" t="s">
        <v>57</v>
      </c>
    </row>
    <row r="119" spans="1:3" x14ac:dyDescent="0.25">
      <c r="A119">
        <f>pomozni!C120</f>
        <v>0</v>
      </c>
      <c r="C119" t="s">
        <v>57</v>
      </c>
    </row>
    <row r="120" spans="1:3" x14ac:dyDescent="0.25">
      <c r="A120">
        <f>pomozni!C121</f>
        <v>0</v>
      </c>
      <c r="C120" t="s">
        <v>57</v>
      </c>
    </row>
    <row r="121" spans="1:3" x14ac:dyDescent="0.25">
      <c r="A121" t="e">
        <f>pomozni!C122</f>
        <v>#REF!</v>
      </c>
      <c r="C121" t="s">
        <v>57</v>
      </c>
    </row>
    <row r="122" spans="1:3" x14ac:dyDescent="0.25">
      <c r="A122" t="e">
        <f>pomozni!C123</f>
        <v>#REF!</v>
      </c>
      <c r="C122" t="s">
        <v>57</v>
      </c>
    </row>
    <row r="123" spans="1:3" x14ac:dyDescent="0.25">
      <c r="A123" t="e">
        <f>pomozni!C124</f>
        <v>#REF!</v>
      </c>
      <c r="C123" t="s">
        <v>57</v>
      </c>
    </row>
    <row r="124" spans="1:3" x14ac:dyDescent="0.25">
      <c r="A124" t="e">
        <f>pomozni!C125</f>
        <v>#REF!</v>
      </c>
      <c r="C124" t="s">
        <v>57</v>
      </c>
    </row>
    <row r="125" spans="1:3" x14ac:dyDescent="0.25">
      <c r="A125" t="e">
        <f>pomozni!C126</f>
        <v>#REF!</v>
      </c>
      <c r="C125" t="s">
        <v>57</v>
      </c>
    </row>
    <row r="126" spans="1:3" x14ac:dyDescent="0.25">
      <c r="A126" t="e">
        <f>pomozni!C127</f>
        <v>#REF!</v>
      </c>
      <c r="C126" t="s">
        <v>57</v>
      </c>
    </row>
    <row r="127" spans="1:3" x14ac:dyDescent="0.25">
      <c r="A127" t="e">
        <f>pomozni!C128</f>
        <v>#REF!</v>
      </c>
      <c r="C127" t="s">
        <v>57</v>
      </c>
    </row>
    <row r="128" spans="1:3" x14ac:dyDescent="0.25">
      <c r="A128" t="e">
        <f>pomozni!C129</f>
        <v>#REF!</v>
      </c>
      <c r="C128" t="s">
        <v>57</v>
      </c>
    </row>
    <row r="129" spans="1:3" x14ac:dyDescent="0.25">
      <c r="A129" t="e">
        <f>pomozni!C130</f>
        <v>#REF!</v>
      </c>
      <c r="C129" t="s">
        <v>57</v>
      </c>
    </row>
    <row r="130" spans="1:3" x14ac:dyDescent="0.25">
      <c r="A130" t="e">
        <f>pomozni!C131</f>
        <v>#REF!</v>
      </c>
      <c r="C130" t="s">
        <v>57</v>
      </c>
    </row>
    <row r="131" spans="1:3" x14ac:dyDescent="0.25">
      <c r="A131" t="e">
        <f>pomozni!C132</f>
        <v>#REF!</v>
      </c>
      <c r="C131" t="s">
        <v>57</v>
      </c>
    </row>
    <row r="132" spans="1:3" x14ac:dyDescent="0.25">
      <c r="A132" t="e">
        <f>pomozni!C133</f>
        <v>#REF!</v>
      </c>
      <c r="C132" t="s">
        <v>57</v>
      </c>
    </row>
    <row r="133" spans="1:3" x14ac:dyDescent="0.25">
      <c r="A133" t="e">
        <f>pomozni!C134</f>
        <v>#REF!</v>
      </c>
      <c r="C133" t="s">
        <v>57</v>
      </c>
    </row>
    <row r="134" spans="1:3" x14ac:dyDescent="0.25">
      <c r="A134" t="e">
        <f>pomozni!C135</f>
        <v>#REF!</v>
      </c>
      <c r="C134" t="s">
        <v>57</v>
      </c>
    </row>
    <row r="135" spans="1:3" x14ac:dyDescent="0.25">
      <c r="A135" t="e">
        <f>pomozni!C136</f>
        <v>#REF!</v>
      </c>
      <c r="C135" t="s">
        <v>57</v>
      </c>
    </row>
    <row r="136" spans="1:3" x14ac:dyDescent="0.25">
      <c r="A136" t="e">
        <f>pomozni!C137</f>
        <v>#REF!</v>
      </c>
      <c r="C136" t="s">
        <v>57</v>
      </c>
    </row>
    <row r="137" spans="1:3" x14ac:dyDescent="0.25">
      <c r="A137" t="e">
        <f>pomozni!C138</f>
        <v>#REF!</v>
      </c>
      <c r="C137" t="s">
        <v>57</v>
      </c>
    </row>
    <row r="138" spans="1:3" x14ac:dyDescent="0.25">
      <c r="A138" t="e">
        <f>pomozni!C139</f>
        <v>#REF!</v>
      </c>
      <c r="C138" t="s">
        <v>57</v>
      </c>
    </row>
    <row r="139" spans="1:3" x14ac:dyDescent="0.25">
      <c r="A139" t="e">
        <f>pomozni!C140</f>
        <v>#REF!</v>
      </c>
      <c r="C139" t="s">
        <v>57</v>
      </c>
    </row>
    <row r="140" spans="1:3" x14ac:dyDescent="0.25">
      <c r="A140" t="e">
        <f>pomozni!C141</f>
        <v>#REF!</v>
      </c>
      <c r="C140" t="s">
        <v>57</v>
      </c>
    </row>
    <row r="141" spans="1:3" x14ac:dyDescent="0.25">
      <c r="A141" t="e">
        <f>pomozni!C142</f>
        <v>#REF!</v>
      </c>
      <c r="C141" t="s">
        <v>57</v>
      </c>
    </row>
    <row r="142" spans="1:3" x14ac:dyDescent="0.25">
      <c r="A142" t="e">
        <f>pomozni!C143</f>
        <v>#REF!</v>
      </c>
      <c r="C142" t="s">
        <v>57</v>
      </c>
    </row>
    <row r="143" spans="1:3" x14ac:dyDescent="0.25">
      <c r="A143" t="e">
        <f>pomozni!C144</f>
        <v>#REF!</v>
      </c>
      <c r="C143" t="s">
        <v>57</v>
      </c>
    </row>
    <row r="144" spans="1:3" x14ac:dyDescent="0.25">
      <c r="A144" t="e">
        <f>pomozni!C145</f>
        <v>#REF!</v>
      </c>
      <c r="C144" t="s">
        <v>57</v>
      </c>
    </row>
    <row r="145" spans="1:3" x14ac:dyDescent="0.25">
      <c r="A145" t="e">
        <f>pomozni!C146</f>
        <v>#REF!</v>
      </c>
      <c r="C145" t="s">
        <v>57</v>
      </c>
    </row>
    <row r="146" spans="1:3" x14ac:dyDescent="0.25">
      <c r="A146" t="e">
        <f>pomozni!C147</f>
        <v>#REF!</v>
      </c>
      <c r="C146" t="s">
        <v>57</v>
      </c>
    </row>
    <row r="147" spans="1:3" x14ac:dyDescent="0.25">
      <c r="A147" t="e">
        <f>pomozni!C148</f>
        <v>#REF!</v>
      </c>
      <c r="C147" t="s">
        <v>57</v>
      </c>
    </row>
    <row r="148" spans="1:3" x14ac:dyDescent="0.25">
      <c r="A148" t="e">
        <f>pomozni!C149</f>
        <v>#REF!</v>
      </c>
      <c r="C148" t="s">
        <v>57</v>
      </c>
    </row>
    <row r="149" spans="1:3" x14ac:dyDescent="0.25">
      <c r="A149" t="e">
        <f>pomozni!C150</f>
        <v>#REF!</v>
      </c>
      <c r="C149" t="s">
        <v>57</v>
      </c>
    </row>
    <row r="150" spans="1:3" x14ac:dyDescent="0.25">
      <c r="A150" t="e">
        <f>pomozni!C151</f>
        <v>#REF!</v>
      </c>
      <c r="C150" t="s">
        <v>57</v>
      </c>
    </row>
    <row r="151" spans="1:3" x14ac:dyDescent="0.25">
      <c r="A151">
        <f>pomozni!C152</f>
        <v>0</v>
      </c>
      <c r="C151" t="s">
        <v>57</v>
      </c>
    </row>
    <row r="152" spans="1:3" x14ac:dyDescent="0.25">
      <c r="A152">
        <f>pomozni!C153</f>
        <v>0</v>
      </c>
      <c r="C152" t="s">
        <v>57</v>
      </c>
    </row>
    <row r="153" spans="1:3" x14ac:dyDescent="0.25">
      <c r="A153">
        <f>pomozni!C154</f>
        <v>0</v>
      </c>
      <c r="C153" t="s">
        <v>57</v>
      </c>
    </row>
    <row r="154" spans="1:3" x14ac:dyDescent="0.25">
      <c r="A154">
        <f>pomozni!C155</f>
        <v>0</v>
      </c>
      <c r="C154" t="s">
        <v>57</v>
      </c>
    </row>
    <row r="155" spans="1:3" x14ac:dyDescent="0.25">
      <c r="A155">
        <f>pomozni!C156</f>
        <v>0</v>
      </c>
      <c r="C155" t="s">
        <v>57</v>
      </c>
    </row>
    <row r="156" spans="1:3" x14ac:dyDescent="0.25">
      <c r="A156">
        <f>pomozni!C157</f>
        <v>0</v>
      </c>
      <c r="C156" t="s">
        <v>57</v>
      </c>
    </row>
    <row r="157" spans="1:3" x14ac:dyDescent="0.25">
      <c r="A157">
        <f>pomozni!C158</f>
        <v>0</v>
      </c>
      <c r="C157" t="s">
        <v>57</v>
      </c>
    </row>
    <row r="158" spans="1:3" x14ac:dyDescent="0.25">
      <c r="A158">
        <f>pomozni!C159</f>
        <v>0</v>
      </c>
      <c r="C158" t="s">
        <v>57</v>
      </c>
    </row>
    <row r="159" spans="1:3" x14ac:dyDescent="0.25">
      <c r="A159">
        <f>pomozni!C160</f>
        <v>0</v>
      </c>
      <c r="C159" t="s">
        <v>57</v>
      </c>
    </row>
    <row r="160" spans="1:3" x14ac:dyDescent="0.25">
      <c r="A160">
        <f>pomozni!C161</f>
        <v>0</v>
      </c>
      <c r="C160" t="s">
        <v>57</v>
      </c>
    </row>
    <row r="161" spans="1:3" x14ac:dyDescent="0.25">
      <c r="A161">
        <f>pomozni!C162</f>
        <v>0</v>
      </c>
      <c r="C161" t="s">
        <v>57</v>
      </c>
    </row>
    <row r="162" spans="1:3" x14ac:dyDescent="0.25">
      <c r="A162">
        <f>pomozni!C163</f>
        <v>0</v>
      </c>
      <c r="C162" t="s">
        <v>57</v>
      </c>
    </row>
    <row r="163" spans="1:3" x14ac:dyDescent="0.25">
      <c r="A163">
        <f>pomozni!C164</f>
        <v>0</v>
      </c>
      <c r="C163" t="s">
        <v>57</v>
      </c>
    </row>
    <row r="164" spans="1:3" x14ac:dyDescent="0.25">
      <c r="A164">
        <f>pomozni!C165</f>
        <v>0</v>
      </c>
      <c r="C164" t="s">
        <v>57</v>
      </c>
    </row>
    <row r="165" spans="1:3" x14ac:dyDescent="0.25">
      <c r="A165">
        <f>pomozni!C166</f>
        <v>0</v>
      </c>
      <c r="C165" t="s">
        <v>57</v>
      </c>
    </row>
    <row r="166" spans="1:3" x14ac:dyDescent="0.25">
      <c r="A166">
        <f>pomozni!C167</f>
        <v>0</v>
      </c>
      <c r="C166" t="s">
        <v>57</v>
      </c>
    </row>
    <row r="167" spans="1:3" x14ac:dyDescent="0.25">
      <c r="A167">
        <f>pomozni!C168</f>
        <v>0</v>
      </c>
      <c r="C167" t="s">
        <v>57</v>
      </c>
    </row>
    <row r="168" spans="1:3" x14ac:dyDescent="0.25">
      <c r="A168">
        <f>pomozni!C169</f>
        <v>0</v>
      </c>
      <c r="C168" t="s">
        <v>57</v>
      </c>
    </row>
    <row r="169" spans="1:3" x14ac:dyDescent="0.25">
      <c r="A169">
        <f>pomozni!C170</f>
        <v>0</v>
      </c>
      <c r="C169" t="s">
        <v>57</v>
      </c>
    </row>
    <row r="170" spans="1:3" x14ac:dyDescent="0.25">
      <c r="A170">
        <f>pomozni!C171</f>
        <v>0</v>
      </c>
      <c r="C170" t="s">
        <v>57</v>
      </c>
    </row>
    <row r="171" spans="1:3" x14ac:dyDescent="0.25">
      <c r="A171">
        <f>pomozni!C172</f>
        <v>0</v>
      </c>
      <c r="C171" t="s">
        <v>57</v>
      </c>
    </row>
    <row r="172" spans="1:3" x14ac:dyDescent="0.25">
      <c r="A172">
        <f>pomozni!C173</f>
        <v>0</v>
      </c>
      <c r="C172" t="s">
        <v>57</v>
      </c>
    </row>
    <row r="173" spans="1:3" x14ac:dyDescent="0.25">
      <c r="A173">
        <f>pomozni!C174</f>
        <v>0</v>
      </c>
      <c r="C173" t="s">
        <v>57</v>
      </c>
    </row>
    <row r="174" spans="1:3" x14ac:dyDescent="0.25">
      <c r="A174">
        <f>pomozni!C175</f>
        <v>0</v>
      </c>
      <c r="C174" t="s">
        <v>57</v>
      </c>
    </row>
    <row r="175" spans="1:3" x14ac:dyDescent="0.25">
      <c r="A175">
        <f>pomozni!C176</f>
        <v>0</v>
      </c>
      <c r="C175" t="s">
        <v>57</v>
      </c>
    </row>
    <row r="176" spans="1:3" x14ac:dyDescent="0.25">
      <c r="A176">
        <f>pomozni!C177</f>
        <v>0</v>
      </c>
      <c r="C176" t="s">
        <v>57</v>
      </c>
    </row>
    <row r="177" spans="1:3" x14ac:dyDescent="0.25">
      <c r="A177">
        <f>pomozni!C178</f>
        <v>0</v>
      </c>
      <c r="C177" t="s">
        <v>57</v>
      </c>
    </row>
    <row r="178" spans="1:3" x14ac:dyDescent="0.25">
      <c r="A178">
        <f>pomozni!C179</f>
        <v>0</v>
      </c>
      <c r="C178" t="s">
        <v>57</v>
      </c>
    </row>
    <row r="179" spans="1:3" x14ac:dyDescent="0.25">
      <c r="A179">
        <f>pomozni!C180</f>
        <v>0</v>
      </c>
      <c r="C179" t="s">
        <v>57</v>
      </c>
    </row>
    <row r="180" spans="1:3" x14ac:dyDescent="0.25">
      <c r="A180">
        <f>pomozni!C181</f>
        <v>0</v>
      </c>
      <c r="C18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PODATKI O PODJETJU</vt:lpstr>
      <vt:lpstr>TEKMOVALCI</vt:lpstr>
      <vt:lpstr>NAVIJAČI in REKREATIVCI</vt:lpstr>
      <vt:lpstr>STROKOVNI POSVET</vt:lpstr>
      <vt:lpstr>-izračun stroškov</vt:lpstr>
      <vt:lpstr>pomozni</vt:lpstr>
      <vt:lpstr>pomozni2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2024-12-11T08:09:15Z</dcterms:modified>
</cp:coreProperties>
</file>